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60" activeTab="0"/>
  </bookViews>
  <sheets>
    <sheet name="tab. č. 1 PO školství 2010" sheetId="1" r:id="rId1"/>
  </sheets>
  <definedNames>
    <definedName name="_xlnm.Print_Titles" localSheetId="0">'tab. č. 1 PO školství 2010'!$1:$4</definedName>
    <definedName name="Z_C162F822_1568_4969_B9C8_93E0C5147546_.wvu.PrintTitles" localSheetId="0" hidden="1">'tab. č. 1 PO školství 2010'!$1:$4</definedName>
    <definedName name="Z_DBFEDA71_B9D4_4CFE_AB34_00668FB2FEFC_.wvu.FilterData" localSheetId="0" hidden="1">'tab. č. 1 PO školství 2010'!#REF!</definedName>
    <definedName name="Z_DBFEDA71_B9D4_4CFE_AB34_00668FB2FEFC_.wvu.PrintTitles" localSheetId="0" hidden="1">'tab. č. 1 PO školství 2010'!$1:$4</definedName>
    <definedName name="Z_F975E7C7_EA56_46DD_8646_DFCFE100CA98_.wvu.PrintTitles" localSheetId="0" hidden="1">'tab. č. 1 PO školství 2010'!$1:$4</definedName>
  </definedNames>
  <calcPr fullCalcOnLoad="1"/>
</workbook>
</file>

<file path=xl/sharedStrings.xml><?xml version="1.0" encoding="utf-8"?>
<sst xmlns="http://schemas.openxmlformats.org/spreadsheetml/2006/main" count="122" uniqueCount="121">
  <si>
    <t>Organizace zřízené Královéhradeckým krajem</t>
  </si>
  <si>
    <t>v tis. Kč</t>
  </si>
  <si>
    <t>org.</t>
  </si>
  <si>
    <t>z toho kryté
odpisy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</si>
  <si>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</si>
  <si>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</si>
  <si>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</si>
  <si>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Obchodní akademie a Jazyková škola s právem státní jazykové zkoušky, Hradec Králové, V Lipkách 692</t>
  </si>
  <si>
    <t>Střední odborná škola veřejnosprávní a sociální, Stěžery, Lipová 56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</si>
  <si>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</si>
  <si>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</si>
  <si>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Hradební 1029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</si>
  <si>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</si>
  <si>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</si>
  <si>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Střední průmyslová škola, Hradec Králové, Hradecká 647</t>
  </si>
  <si>
    <t>Střední průmyslová škola stavební, Hradec Králové , Pospíšilova tř. 787</t>
  </si>
  <si>
    <t>Vyšší odborná škola zdravotnická a Střední zdravotnická škola, Hradec Králové, Komenského 234</t>
  </si>
  <si>
    <t>Střední škola technická a řemeslná, Nový Bydžov, Dr. M. Tyrše 112</t>
  </si>
  <si>
    <t>Střední škola služeb, obchodu a gastronomie, Hradec Králové, Velká 3</t>
  </si>
  <si>
    <t>Střední škola potravinářská, Smiřice, Gen. Govorova 110</t>
  </si>
  <si>
    <t>Odborné učiliště, Hradec Králové, 17. listopadu 1212</t>
  </si>
  <si>
    <t>Mateřská škola, Speciální základní škola a Praktická škola, Hradec Králové, Hradecká 1231</t>
  </si>
  <si>
    <t>Střední škola, Základní škola a Mateřská škola, Hradec Králové, Štefánikova 549</t>
  </si>
  <si>
    <t>Základní škola a Mateřská škola při Fakultní nemocnici, Hradec Králové, Sokolská třída 581</t>
  </si>
  <si>
    <t>Základní škola praktická, Chlumec nad Cidlinou, Smetanova 123</t>
  </si>
  <si>
    <t>Základní škola, Nový Bydžov, F. Palackého 1240</t>
  </si>
  <si>
    <t>Pedagogicko-psychologická poradna Královéhradeckého kraje, Hradec Králové, M. Horákové 504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</si>
  <si>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</si>
  <si>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</si>
  <si>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</si>
  <si>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Školské zařízení pro další vzdělávání pedagogických pracovníků Královéhradeckého kraje, Hradec Králové, Štefánikova 566</t>
  </si>
  <si>
    <t>Plavecká škola Zéva, Hradec Králové, Eliščino nábř.842</t>
  </si>
  <si>
    <t>Lepařovo gymnázium, Jičín, Jiráskova 30</t>
  </si>
  <si>
    <t>Gymnázium a Střední odborná škola, Hořice, Husova 1414</t>
  </si>
  <si>
    <t>Gymnázium a Střední odborná škola pedagogická, Nová Paka, Kumburská 740</t>
  </si>
  <si>
    <t>Masarykova obchodní akademie, Jičín, 17. listopadu 220</t>
  </si>
  <si>
    <t>Obchodní akademie , Hořice, Šalounova 919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</si>
  <si>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</si>
  <si>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</si>
  <si>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</si>
  <si>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</si>
  <si>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</si>
  <si>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rozvoje venkova a Střední zemědělská škola, Hořice, Riegrova 1403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</si>
  <si>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</si>
  <si>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</si>
  <si>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</si>
  <si>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škola, Jičín, Soudná 12</t>
  </si>
  <si>
    <t>Základní škola při dětské lázeňské léčebně, Lázně Bělohrad, Lázeňská 146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</si>
  <si>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</si>
  <si>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</si>
  <si>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</si>
  <si>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</si>
  <si>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průmyslová škola, Nové Město nad Metují, Československé armády  376</t>
  </si>
  <si>
    <t>Střední škola propagační tvorby a polygrafie, Velké Poříčí, Náchodská 285</t>
  </si>
  <si>
    <t>Střední škola řemeslná, Jaroměř, Studničkova 260</t>
  </si>
  <si>
    <t>Střední  škola oděvní, služeb a ekonomiky,  Červený Kostelec,17.listopadu 1197</t>
  </si>
  <si>
    <t>Střední odborná škola a Střední odborné učiliště, Nové Město nad Metují, Školní 1377</t>
  </si>
  <si>
    <t>Střední škola hotelnictví a  společného stravování, Teplice nad Metují, Střmenské podhradí 218</t>
  </si>
  <si>
    <t>Střední průmyslová škola, Hronov, Hostovského 910</t>
  </si>
  <si>
    <t>Vyšší odborná škola stavební a Střední průmyslová škola stavební arch. Jana Letzela, Náchod, Pražská 931</t>
  </si>
  <si>
    <t>Střední škola, Nové Město nad Metují, Husovo nám. 1218</t>
  </si>
  <si>
    <t>Základní škola a Mateřská škola Josefa Zemana, Náchod, Jiráskova 461</t>
  </si>
  <si>
    <t>Základní škola, Jaroměř, Komenského 9</t>
  </si>
  <si>
    <t>Základní škola speciální, Jaroměř, Palackého 142</t>
  </si>
  <si>
    <t>Dětský domov, mateřská škola a školní jídelna, Broumov, třída Masarykova 246</t>
  </si>
  <si>
    <t>Středisko služeb školám, Náchod, Kladská 733</t>
  </si>
  <si>
    <t>Základní škola, Broumov, Kladská 164</t>
  </si>
  <si>
    <t>Speciální základní škola Augustina  Bartoše, Červený Kostelec, Manž. Burdychových 302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</si>
  <si>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</si>
  <si>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</si>
  <si>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</si>
  <si>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Střední průmyslová škola elektrotechniky a informačních technologií, Dobruška, Čs. odboje 670</t>
  </si>
  <si>
    <t>Vyšší odborná škola a Střední průmyslová škola, Rychnov nad Kněžnou, U Stadionu 1166</t>
  </si>
  <si>
    <t>Vyšší odborná škola, Střední odborná škola a Střední odborné učiliště, Kostelec nad Orlicí, Komenského 873</t>
  </si>
  <si>
    <t>Základní škola a Praktická škola, Rychnov nad Kněžnou, Kolowratská 485</t>
  </si>
  <si>
    <t>Dětský domov, základní škola, školní družina a školní jídelna, Kostelec nad Orlicí, Pelclova 279</t>
  </si>
  <si>
    <t>Základní škola, Dobruška, Opočenská 115</t>
  </si>
  <si>
    <t>Dětský domov , Potštejn, Českých bratří 141</t>
  </si>
  <si>
    <t>Dětský domov a školní jídelna, Sedloňov 153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</si>
  <si>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</si>
  <si>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</si>
  <si>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</si>
  <si>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</si>
  <si>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Gymnázium a Střední odborná škola, Úpice, Havlíčkova 812</t>
  </si>
  <si>
    <t>Obchodní akademie, Trutnov, Malé náměstí 158</t>
  </si>
  <si>
    <t>Střední odborná škola a Střední odborné učiliště, Vrchlabí, Krkonošská 265</t>
  </si>
  <si>
    <t>Střední škola informatiky a služeb, Dvůr Králové nad Labem, Elišky Krásnohorské 2069</t>
  </si>
  <si>
    <t>Střední průmyslová škola, Trutnov, Školní 101</t>
  </si>
  <si>
    <t>Vyšší odborná škola zdravotnická a Střední zdravotnická škola, Trutnov, Procházkova 303</t>
  </si>
  <si>
    <t>Česká lesnická akademie Trutnov - střední škola a vyšší odborná škola</t>
  </si>
  <si>
    <t>Střední odborná škola a Střední odborné učiliště,Trutnov, Volanovská 243</t>
  </si>
  <si>
    <t>Odborné učiliště a Praktická škola, Hostinné, Mládežnická 329</t>
  </si>
  <si>
    <t>Mateřská škola speciální, Trutnov, Na Struze 124</t>
  </si>
  <si>
    <t>Základní škola a Mateřská škola, Vrchlabí, Krkonošská 230</t>
  </si>
  <si>
    <t>Základní škola a Mateřská škola při dětské léčebně, Janské Lázně, Horní promenáda 268</t>
  </si>
  <si>
    <t>Základní škola logopedická a Mateřská škola logopedická, Choustníkovo Hradiště 161</t>
  </si>
  <si>
    <t>Základní škola a Praktická škola, Dvůr Králové nad Labem, Přemyslova 479</t>
  </si>
  <si>
    <t>Základní škola, Hostinné, Sluneční 377</t>
  </si>
  <si>
    <t xml:space="preserve">Speciální základní škola a Mateřská škola, Trutnov </t>
  </si>
  <si>
    <t>Speciální základní škola, Úpice,                                         
Nábřeží pplk. A. Bunzla 660</t>
  </si>
  <si>
    <t>Dětský domov, základní škola a školní jídelna, Dolní Lánov 240</t>
  </si>
  <si>
    <t>Dětský domov a školní jídelna, Vrchlabí, Žižkova 497</t>
  </si>
  <si>
    <t>odvod 
z IF
2010</t>
  </si>
  <si>
    <t>přísp. na provoz PO 2010 celkem</t>
  </si>
  <si>
    <t>ODPA</t>
  </si>
  <si>
    <t>odvod z IF
2010</t>
  </si>
  <si>
    <t xml:space="preserve">  rozpočet před změnou</t>
  </si>
  <si>
    <t xml:space="preserve">   předkládané změny +/- z rozpočtu kraje</t>
  </si>
  <si>
    <t xml:space="preserve">  rozpočet po úpravách</t>
  </si>
  <si>
    <t>úpr. přísp. na provoz
akt. odpisů</t>
  </si>
  <si>
    <t>individ. úpravy přísp na provoz</t>
  </si>
  <si>
    <t>úpr. odv. 
z IF - akt.
odpisů</t>
  </si>
  <si>
    <t>příspěvek na provoz 2010 po úpravě</t>
  </si>
  <si>
    <t>Střední škola - Podorlické vzdělávací centrum, Dobruška</t>
  </si>
  <si>
    <t xml:space="preserve">úpr. přísp. na provoz podp. žáků </t>
  </si>
  <si>
    <t>Příspěvkové organizace školství</t>
  </si>
  <si>
    <t>podpora vybraných učební oborů z 1.-6.2010 celkem</t>
  </si>
  <si>
    <t>CELKEM za PO zřízené krajem</t>
  </si>
  <si>
    <t>tab. č. 1</t>
  </si>
  <si>
    <t>Poskytnutí neinvestičního transferu podnikatelským subjektům - právnickým osobám</t>
  </si>
  <si>
    <t>Úprava ukazatelů PO školství pro rok 2010 - Zastupitelstvo KHK dne 25.3.2010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</si>
</sst>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#,##0.0000"/>
    <numFmt numFmtId="169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2"/>
    </font>
    <font>
      <b/>
      <sz val="10"/>
      <name val="Times New Roman CE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1"/>
      <name val="Times New Roman CE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Arial CE"/>
      <family val="0"/>
    </font>
    <font>
      <b/>
      <sz val="9"/>
      <name val="Times New Roman CE"/>
      <family val="1"/>
    </font>
    <font>
      <sz val="11"/>
      <name val="Times New Roman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0" fontId="5" fillId="0" borderId="10" xfId="46" applyFont="1" applyFill="1" applyBorder="1" applyAlignment="1">
      <alignment horizontal="center" vertical="center"/>
      <protection/>
    </xf>
    <xf numFmtId="0" fontId="6" fillId="0" borderId="11" xfId="46" applyFont="1" applyFill="1" applyBorder="1" applyAlignment="1">
      <alignment horizontal="center" vertical="center" wrapText="1"/>
      <protection/>
    </xf>
    <xf numFmtId="0" fontId="4" fillId="0" borderId="11" xfId="46" applyFont="1" applyBorder="1" applyAlignment="1">
      <alignment horizontal="center" vertical="center" wrapText="1"/>
      <protection/>
    </xf>
    <xf numFmtId="0" fontId="7" fillId="0" borderId="12" xfId="46" applyFont="1" applyBorder="1" applyAlignment="1">
      <alignment horizontal="center" vertical="center" wrapText="1"/>
      <protection/>
    </xf>
    <xf numFmtId="164" fontId="2" fillId="0" borderId="13" xfId="46" applyNumberFormat="1" applyBorder="1" applyAlignment="1">
      <alignment horizontal="center" vertical="center"/>
      <protection/>
    </xf>
    <xf numFmtId="164" fontId="10" fillId="0" borderId="14" xfId="46" applyNumberFormat="1" applyFont="1" applyBorder="1" applyAlignment="1">
      <alignment horizontal="center" vertical="center"/>
      <protection/>
    </xf>
    <xf numFmtId="164" fontId="10" fillId="0" borderId="15" xfId="46" applyNumberFormat="1" applyFont="1" applyBorder="1" applyAlignment="1">
      <alignment horizontal="center" vertical="center"/>
      <protection/>
    </xf>
    <xf numFmtId="164" fontId="10" fillId="0" borderId="16" xfId="46" applyNumberFormat="1" applyFont="1" applyBorder="1" applyAlignment="1">
      <alignment horizontal="center" vertical="center"/>
      <protection/>
    </xf>
    <xf numFmtId="164" fontId="10" fillId="0" borderId="14" xfId="46" applyNumberFormat="1" applyFont="1" applyFill="1" applyBorder="1" applyAlignment="1">
      <alignment horizontal="center" vertical="center"/>
      <protection/>
    </xf>
    <xf numFmtId="164" fontId="10" fillId="0" borderId="17" xfId="46" applyNumberFormat="1" applyFont="1" applyBorder="1" applyAlignment="1">
      <alignment horizontal="center" vertical="center"/>
      <protection/>
    </xf>
    <xf numFmtId="1" fontId="2" fillId="0" borderId="18" xfId="46" applyNumberFormat="1" applyFont="1" applyBorder="1" applyAlignment="1">
      <alignment horizontal="center" vertical="center"/>
      <protection/>
    </xf>
    <xf numFmtId="1" fontId="2" fillId="0" borderId="19" xfId="46" applyNumberFormat="1" applyFont="1" applyBorder="1" applyAlignment="1">
      <alignment horizontal="center" vertical="center"/>
      <protection/>
    </xf>
    <xf numFmtId="1" fontId="2" fillId="0" borderId="20" xfId="46" applyNumberFormat="1" applyFont="1" applyBorder="1" applyAlignment="1">
      <alignment horizontal="center" vertical="center"/>
      <protection/>
    </xf>
    <xf numFmtId="1" fontId="2" fillId="0" borderId="21" xfId="46" applyNumberFormat="1" applyFont="1" applyBorder="1" applyAlignment="1">
      <alignment horizontal="center" vertical="center"/>
      <protection/>
    </xf>
    <xf numFmtId="1" fontId="2" fillId="0" borderId="19" xfId="46" applyNumberFormat="1" applyFont="1" applyFill="1" applyBorder="1" applyAlignment="1">
      <alignment horizontal="center" vertical="center"/>
      <protection/>
    </xf>
    <xf numFmtId="1" fontId="2" fillId="0" borderId="22" xfId="46" applyNumberFormat="1" applyFont="1" applyBorder="1" applyAlignment="1">
      <alignment horizontal="center" vertical="center"/>
      <protection/>
    </xf>
    <xf numFmtId="0" fontId="9" fillId="0" borderId="0" xfId="46" applyNumberFormat="1" applyFont="1" applyFill="1" applyBorder="1" applyAlignment="1">
      <alignment horizontal="left" vertical="center" wrapText="1"/>
      <protection/>
    </xf>
    <xf numFmtId="164" fontId="2" fillId="0" borderId="23" xfId="46" applyNumberFormat="1" applyBorder="1" applyAlignment="1">
      <alignment horizontal="center" vertical="center"/>
      <protection/>
    </xf>
    <xf numFmtId="164" fontId="2" fillId="0" borderId="24" xfId="46" applyNumberFormat="1" applyBorder="1" applyAlignment="1">
      <alignment horizontal="center" vertical="center"/>
      <protection/>
    </xf>
    <xf numFmtId="164" fontId="2" fillId="0" borderId="13" xfId="46" applyNumberFormat="1" applyFill="1" applyBorder="1" applyAlignment="1">
      <alignment horizontal="center" vertical="center"/>
      <protection/>
    </xf>
    <xf numFmtId="164" fontId="2" fillId="0" borderId="25" xfId="46" applyNumberFormat="1" applyBorder="1" applyAlignment="1">
      <alignment horizontal="center" vertical="center"/>
      <protection/>
    </xf>
    <xf numFmtId="0" fontId="5" fillId="0" borderId="26" xfId="46" applyFont="1" applyBorder="1" applyAlignment="1">
      <alignment horizontal="center" vertical="center"/>
      <protection/>
    </xf>
    <xf numFmtId="0" fontId="8" fillId="0" borderId="27" xfId="46" applyFont="1" applyBorder="1" applyAlignment="1">
      <alignment horizontal="center" vertical="center"/>
      <protection/>
    </xf>
    <xf numFmtId="1" fontId="2" fillId="0" borderId="28" xfId="46" applyNumberFormat="1" applyBorder="1" applyAlignment="1">
      <alignment horizontal="center" vertical="center"/>
      <protection/>
    </xf>
    <xf numFmtId="1" fontId="2" fillId="0" borderId="29" xfId="46" applyNumberFormat="1" applyBorder="1" applyAlignment="1">
      <alignment horizontal="center" vertical="center"/>
      <protection/>
    </xf>
    <xf numFmtId="0" fontId="2" fillId="0" borderId="29" xfId="46" applyBorder="1" applyAlignment="1">
      <alignment horizontal="center" vertical="center"/>
      <protection/>
    </xf>
    <xf numFmtId="1" fontId="2" fillId="0" borderId="30" xfId="46" applyNumberFormat="1" applyBorder="1" applyAlignment="1">
      <alignment horizontal="center" vertical="center"/>
      <protection/>
    </xf>
    <xf numFmtId="1" fontId="2" fillId="0" borderId="31" xfId="46" applyNumberFormat="1" applyBorder="1" applyAlignment="1">
      <alignment horizontal="center" vertical="center"/>
      <protection/>
    </xf>
    <xf numFmtId="0" fontId="2" fillId="0" borderId="28" xfId="46" applyBorder="1" applyAlignment="1">
      <alignment horizontal="center" vertical="center"/>
      <protection/>
    </xf>
    <xf numFmtId="0" fontId="2" fillId="0" borderId="29" xfId="46" applyFill="1" applyBorder="1" applyAlignment="1">
      <alignment horizontal="center" vertical="center"/>
      <protection/>
    </xf>
    <xf numFmtId="1" fontId="2" fillId="0" borderId="29" xfId="46" applyNumberFormat="1" applyFill="1" applyBorder="1" applyAlignment="1">
      <alignment horizontal="center" vertical="center"/>
      <protection/>
    </xf>
    <xf numFmtId="0" fontId="2" fillId="0" borderId="32" xfId="46" applyBorder="1" applyAlignment="1">
      <alignment horizontal="center" vertical="center"/>
      <protection/>
    </xf>
    <xf numFmtId="0" fontId="2" fillId="0" borderId="31" xfId="46" applyBorder="1" applyAlignment="1">
      <alignment horizontal="center" vertical="center"/>
      <protection/>
    </xf>
    <xf numFmtId="0" fontId="9" fillId="0" borderId="13" xfId="46" applyNumberFormat="1" applyFont="1" applyBorder="1" applyAlignment="1">
      <alignment horizontal="left" vertical="center" wrapText="1"/>
      <protection/>
    </xf>
    <xf numFmtId="0" fontId="9" fillId="0" borderId="13" xfId="46" applyNumberFormat="1" applyFont="1" applyBorder="1" applyAlignment="1">
      <alignment horizontal="left" vertical="center" wrapText="1"/>
      <protection/>
    </xf>
    <xf numFmtId="0" fontId="11" fillId="0" borderId="13" xfId="46" applyNumberFormat="1" applyFont="1" applyBorder="1" applyAlignment="1">
      <alignment horizontal="left" vertical="center" wrapText="1"/>
      <protection/>
    </xf>
    <xf numFmtId="0" fontId="9" fillId="0" borderId="23" xfId="46" applyNumberFormat="1" applyFont="1" applyBorder="1" applyAlignment="1">
      <alignment horizontal="left" vertical="center" wrapText="1"/>
      <protection/>
    </xf>
    <xf numFmtId="0" fontId="9" fillId="33" borderId="13" xfId="46" applyNumberFormat="1" applyFont="1" applyFill="1" applyBorder="1" applyAlignment="1">
      <alignment horizontal="left" vertical="center" wrapText="1"/>
      <protection/>
    </xf>
    <xf numFmtId="0" fontId="9" fillId="0" borderId="24" xfId="46" applyNumberFormat="1" applyFont="1" applyBorder="1" applyAlignment="1">
      <alignment horizontal="left" vertical="center" wrapText="1"/>
      <protection/>
    </xf>
    <xf numFmtId="0" fontId="9" fillId="0" borderId="13" xfId="46" applyNumberFormat="1" applyFont="1" applyFill="1" applyBorder="1" applyAlignment="1">
      <alignment horizontal="left" vertical="center" wrapText="1"/>
      <protection/>
    </xf>
    <xf numFmtId="0" fontId="9" fillId="0" borderId="25" xfId="46" applyNumberFormat="1" applyFont="1" applyBorder="1" applyAlignment="1">
      <alignment horizontal="left" vertical="center" wrapText="1"/>
      <protection/>
    </xf>
    <xf numFmtId="0" fontId="9" fillId="0" borderId="23" xfId="46" applyNumberFormat="1" applyFont="1" applyBorder="1" applyAlignment="1">
      <alignment horizontal="left" vertical="center" wrapText="1"/>
      <protection/>
    </xf>
    <xf numFmtId="0" fontId="6" fillId="0" borderId="33" xfId="46" applyFont="1" applyBorder="1" applyAlignment="1">
      <alignment horizontal="center" vertical="center" wrapText="1"/>
      <protection/>
    </xf>
    <xf numFmtId="0" fontId="2" fillId="0" borderId="33" xfId="46" applyBorder="1">
      <alignment/>
      <protection/>
    </xf>
    <xf numFmtId="0" fontId="3" fillId="0" borderId="34" xfId="46" applyFont="1" applyBorder="1">
      <alignment/>
      <protection/>
    </xf>
    <xf numFmtId="0" fontId="7" fillId="33" borderId="35" xfId="46" applyFont="1" applyFill="1" applyBorder="1" applyAlignment="1">
      <alignment horizontal="center" vertical="center" wrapText="1"/>
      <protection/>
    </xf>
    <xf numFmtId="0" fontId="6" fillId="0" borderId="36" xfId="46" applyFont="1" applyBorder="1" applyAlignment="1">
      <alignment horizontal="center" vertical="center" wrapText="1"/>
      <protection/>
    </xf>
    <xf numFmtId="0" fontId="8" fillId="0" borderId="37" xfId="46" applyFont="1" applyBorder="1" applyAlignment="1">
      <alignment horizontal="center" vertical="center"/>
      <protection/>
    </xf>
    <xf numFmtId="164" fontId="51" fillId="0" borderId="0" xfId="0" applyNumberFormat="1" applyFont="1" applyAlignment="1">
      <alignment horizontal="center"/>
    </xf>
    <xf numFmtId="164" fontId="10" fillId="0" borderId="18" xfId="46" applyNumberFormat="1" applyFont="1" applyBorder="1" applyAlignment="1">
      <alignment horizontal="center" vertical="center"/>
      <protection/>
    </xf>
    <xf numFmtId="164" fontId="10" fillId="0" borderId="19" xfId="46" applyNumberFormat="1" applyFont="1" applyBorder="1" applyAlignment="1">
      <alignment horizontal="center" vertical="center"/>
      <protection/>
    </xf>
    <xf numFmtId="164" fontId="10" fillId="0" borderId="19" xfId="46" applyNumberFormat="1" applyFont="1" applyFill="1" applyBorder="1" applyAlignment="1">
      <alignment horizontal="center" vertical="center"/>
      <protection/>
    </xf>
    <xf numFmtId="164" fontId="10" fillId="0" borderId="21" xfId="46" applyNumberFormat="1" applyFont="1" applyBorder="1" applyAlignment="1">
      <alignment horizontal="center" vertical="center"/>
      <protection/>
    </xf>
    <xf numFmtId="164" fontId="10" fillId="0" borderId="22" xfId="46" applyNumberFormat="1" applyFont="1" applyBorder="1" applyAlignment="1">
      <alignment horizontal="center" vertical="center"/>
      <protection/>
    </xf>
    <xf numFmtId="0" fontId="9" fillId="0" borderId="38" xfId="0" applyFont="1" applyBorder="1" applyAlignment="1">
      <alignment/>
    </xf>
    <xf numFmtId="0" fontId="9" fillId="0" borderId="38" xfId="0" applyFont="1" applyBorder="1" applyAlignment="1">
      <alignment wrapText="1"/>
    </xf>
    <xf numFmtId="0" fontId="3" fillId="0" borderId="0" xfId="0" applyFont="1" applyAlignment="1">
      <alignment vertical="top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165" fontId="3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Alignment="1">
      <alignment/>
    </xf>
    <xf numFmtId="0" fontId="5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5" fontId="36" fillId="0" borderId="0" xfId="0" applyNumberFormat="1" applyFont="1" applyFill="1" applyBorder="1" applyAlignment="1">
      <alignment horizontal="center"/>
    </xf>
    <xf numFmtId="165" fontId="51" fillId="0" borderId="0" xfId="0" applyNumberFormat="1" applyFont="1" applyAlignment="1">
      <alignment horizontal="center"/>
    </xf>
    <xf numFmtId="0" fontId="11" fillId="0" borderId="24" xfId="46" applyNumberFormat="1" applyFont="1" applyBorder="1" applyAlignment="1">
      <alignment horizontal="left" vertical="center" wrapText="1"/>
      <protection/>
    </xf>
    <xf numFmtId="0" fontId="9" fillId="33" borderId="24" xfId="46" applyNumberFormat="1" applyFont="1" applyFill="1" applyBorder="1" applyAlignment="1">
      <alignment horizontal="left" vertical="center" wrapText="1"/>
      <protection/>
    </xf>
    <xf numFmtId="164" fontId="10" fillId="0" borderId="21" xfId="46" applyNumberFormat="1" applyFont="1" applyFill="1" applyBorder="1" applyAlignment="1">
      <alignment horizontal="center" vertical="center"/>
      <protection/>
    </xf>
    <xf numFmtId="0" fontId="0" fillId="0" borderId="36" xfId="0" applyBorder="1" applyAlignment="1">
      <alignment/>
    </xf>
    <xf numFmtId="165" fontId="52" fillId="0" borderId="43" xfId="0" applyNumberFormat="1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164" fontId="52" fillId="0" borderId="41" xfId="0" applyNumberFormat="1" applyFont="1" applyBorder="1" applyAlignment="1">
      <alignment horizontal="center" vertical="center"/>
    </xf>
    <xf numFmtId="164" fontId="54" fillId="0" borderId="43" xfId="0" applyNumberFormat="1" applyFont="1" applyBorder="1" applyAlignment="1">
      <alignment horizontal="center" vertical="center"/>
    </xf>
    <xf numFmtId="164" fontId="4" fillId="0" borderId="11" xfId="46" applyNumberFormat="1" applyFont="1" applyBorder="1" applyAlignment="1">
      <alignment horizontal="center" vertical="center" wrapText="1"/>
      <protection/>
    </xf>
    <xf numFmtId="164" fontId="54" fillId="0" borderId="45" xfId="0" applyNumberFormat="1" applyFont="1" applyBorder="1" applyAlignment="1">
      <alignment horizontal="center" vertical="center"/>
    </xf>
    <xf numFmtId="164" fontId="54" fillId="0" borderId="46" xfId="0" applyNumberFormat="1" applyFont="1" applyBorder="1" applyAlignment="1">
      <alignment horizontal="center" vertical="center"/>
    </xf>
    <xf numFmtId="164" fontId="54" fillId="0" borderId="48" xfId="0" applyNumberFormat="1" applyFont="1" applyBorder="1" applyAlignment="1">
      <alignment horizontal="center" vertical="center"/>
    </xf>
    <xf numFmtId="164" fontId="54" fillId="0" borderId="37" xfId="0" applyNumberFormat="1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165" fontId="52" fillId="0" borderId="28" xfId="0" applyNumberFormat="1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164" fontId="3" fillId="0" borderId="51" xfId="0" applyNumberFormat="1" applyFont="1" applyFill="1" applyBorder="1" applyAlignment="1">
      <alignment horizontal="left" vertical="center"/>
    </xf>
    <xf numFmtId="164" fontId="3" fillId="0" borderId="52" xfId="0" applyNumberFormat="1" applyFont="1" applyFill="1" applyBorder="1" applyAlignment="1">
      <alignment horizontal="left" vertical="center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0" fillId="0" borderId="36" xfId="0" applyNumberFormat="1" applyBorder="1" applyAlignment="1">
      <alignment/>
    </xf>
    <xf numFmtId="164" fontId="52" fillId="0" borderId="15" xfId="0" applyNumberFormat="1" applyFont="1" applyBorder="1" applyAlignment="1">
      <alignment horizontal="center" vertical="center"/>
    </xf>
    <xf numFmtId="164" fontId="52" fillId="0" borderId="14" xfId="0" applyNumberFormat="1" applyFont="1" applyBorder="1" applyAlignment="1">
      <alignment horizontal="center" vertical="center"/>
    </xf>
    <xf numFmtId="164" fontId="52" fillId="0" borderId="16" xfId="0" applyNumberFormat="1" applyFont="1" applyBorder="1" applyAlignment="1">
      <alignment horizontal="center" vertical="center"/>
    </xf>
    <xf numFmtId="164" fontId="52" fillId="0" borderId="17" xfId="0" applyNumberFormat="1" applyFont="1" applyBorder="1" applyAlignment="1">
      <alignment horizontal="center" vertical="center"/>
    </xf>
    <xf numFmtId="164" fontId="52" fillId="0" borderId="34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164" fontId="0" fillId="0" borderId="53" xfId="0" applyNumberFormat="1" applyFill="1" applyBorder="1" applyAlignment="1">
      <alignment horizontal="center" vertical="center"/>
    </xf>
    <xf numFmtId="164" fontId="7" fillId="0" borderId="54" xfId="0" applyNumberFormat="1" applyFont="1" applyFill="1" applyBorder="1" applyAlignment="1">
      <alignment horizontal="center" vertical="center" wrapText="1"/>
    </xf>
    <xf numFmtId="164" fontId="0" fillId="0" borderId="55" xfId="0" applyNumberFormat="1" applyBorder="1" applyAlignment="1">
      <alignment/>
    </xf>
    <xf numFmtId="164" fontId="54" fillId="0" borderId="56" xfId="0" applyNumberFormat="1" applyFont="1" applyBorder="1" applyAlignment="1">
      <alignment horizontal="center" vertical="center"/>
    </xf>
    <xf numFmtId="164" fontId="54" fillId="0" borderId="57" xfId="0" applyNumberFormat="1" applyFont="1" applyBorder="1" applyAlignment="1">
      <alignment horizontal="center" vertical="center"/>
    </xf>
    <xf numFmtId="164" fontId="54" fillId="0" borderId="58" xfId="0" applyNumberFormat="1" applyFont="1" applyBorder="1" applyAlignment="1">
      <alignment horizontal="center" vertical="center"/>
    </xf>
    <xf numFmtId="164" fontId="54" fillId="0" borderId="59" xfId="0" applyNumberFormat="1" applyFont="1" applyBorder="1" applyAlignment="1">
      <alignment horizontal="center" vertical="center"/>
    </xf>
    <xf numFmtId="164" fontId="54" fillId="0" borderId="55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12" fillId="34" borderId="36" xfId="0" applyNumberFormat="1" applyFont="1" applyFill="1" applyBorder="1" applyAlignment="1">
      <alignment horizontal="left"/>
    </xf>
    <xf numFmtId="0" fontId="0" fillId="34" borderId="60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164" fontId="0" fillId="0" borderId="33" xfId="0" applyNumberFormat="1" applyBorder="1" applyAlignment="1">
      <alignment/>
    </xf>
    <xf numFmtId="0" fontId="36" fillId="0" borderId="0" xfId="0" applyFont="1" applyAlignment="1">
      <alignment/>
    </xf>
    <xf numFmtId="0" fontId="14" fillId="0" borderId="54" xfId="0" applyFont="1" applyFill="1" applyBorder="1" applyAlignment="1">
      <alignment horizontal="left" vertical="center" wrapText="1"/>
    </xf>
    <xf numFmtId="165" fontId="36" fillId="0" borderId="54" xfId="0" applyNumberFormat="1" applyFont="1" applyFill="1" applyBorder="1" applyAlignment="1">
      <alignment horizontal="center" vertical="center"/>
    </xf>
    <xf numFmtId="164" fontId="36" fillId="0" borderId="0" xfId="0" applyNumberFormat="1" applyFont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zoomScale="76" zoomScaleNormal="76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24" sqref="M24"/>
    </sheetView>
  </sheetViews>
  <sheetFormatPr defaultColWidth="9.140625" defaultRowHeight="15"/>
  <cols>
    <col min="1" max="1" width="5.28125" style="0" customWidth="1"/>
    <col min="2" max="2" width="5.57421875" style="0" customWidth="1"/>
    <col min="3" max="3" width="49.57421875" style="0" customWidth="1"/>
    <col min="4" max="4" width="12.00390625" style="0" customWidth="1"/>
    <col min="5" max="5" width="10.00390625" style="0" customWidth="1"/>
    <col min="6" max="6" width="9.57421875" style="0" customWidth="1"/>
    <col min="7" max="7" width="10.421875" style="0" customWidth="1"/>
    <col min="8" max="8" width="10.28125" style="0" customWidth="1"/>
    <col min="9" max="9" width="9.8515625" style="0" customWidth="1"/>
    <col min="10" max="10" width="9.7109375" style="0" customWidth="1"/>
    <col min="11" max="11" width="10.8515625" style="72" customWidth="1"/>
    <col min="12" max="12" width="9.00390625" style="72" customWidth="1"/>
    <col min="13" max="13" width="9.7109375" style="72" customWidth="1"/>
    <col min="14" max="14" width="10.7109375" style="114" customWidth="1"/>
  </cols>
  <sheetData>
    <row r="1" spans="1:13" ht="15">
      <c r="A1" s="60" t="s">
        <v>120</v>
      </c>
      <c r="B1" s="1"/>
      <c r="C1" s="1"/>
      <c r="D1" s="1"/>
      <c r="E1" s="1"/>
      <c r="F1" s="1"/>
      <c r="M1" s="123" t="s">
        <v>118</v>
      </c>
    </row>
    <row r="2" spans="1:13" ht="15.75" thickBot="1">
      <c r="A2" s="2" t="s">
        <v>0</v>
      </c>
      <c r="B2" s="1"/>
      <c r="C2" s="1"/>
      <c r="D2" s="1"/>
      <c r="E2" s="1"/>
      <c r="M2" s="3" t="s">
        <v>1</v>
      </c>
    </row>
    <row r="3" spans="1:13" ht="15.75" thickBot="1">
      <c r="A3" s="2"/>
      <c r="B3" s="1"/>
      <c r="C3" s="1"/>
      <c r="D3" s="134" t="s">
        <v>106</v>
      </c>
      <c r="E3" s="135"/>
      <c r="F3" s="136"/>
      <c r="G3" s="124" t="s">
        <v>107</v>
      </c>
      <c r="H3" s="125"/>
      <c r="I3" s="125"/>
      <c r="J3" s="126"/>
      <c r="K3" s="105" t="s">
        <v>108</v>
      </c>
      <c r="L3" s="106"/>
      <c r="M3" s="115"/>
    </row>
    <row r="4" spans="1:13" ht="51.75" thickBot="1">
      <c r="A4" s="4" t="s">
        <v>2</v>
      </c>
      <c r="B4" s="25" t="s">
        <v>104</v>
      </c>
      <c r="C4" s="5" t="s">
        <v>115</v>
      </c>
      <c r="D4" s="49" t="s">
        <v>103</v>
      </c>
      <c r="E4" s="6" t="s">
        <v>3</v>
      </c>
      <c r="F4" s="7" t="s">
        <v>105</v>
      </c>
      <c r="G4" s="61" t="s">
        <v>109</v>
      </c>
      <c r="H4" s="62" t="s">
        <v>110</v>
      </c>
      <c r="I4" s="62" t="s">
        <v>114</v>
      </c>
      <c r="J4" s="98" t="s">
        <v>111</v>
      </c>
      <c r="K4" s="107" t="s">
        <v>112</v>
      </c>
      <c r="L4" s="93" t="s">
        <v>3</v>
      </c>
      <c r="M4" s="116" t="s">
        <v>102</v>
      </c>
    </row>
    <row r="5" spans="1:13" ht="10.5" customHeight="1">
      <c r="A5" s="51"/>
      <c r="B5" s="26"/>
      <c r="C5" s="46"/>
      <c r="D5" s="50"/>
      <c r="E5" s="47"/>
      <c r="F5" s="48"/>
      <c r="G5" s="80"/>
      <c r="H5" s="127"/>
      <c r="I5" s="127"/>
      <c r="J5" s="128"/>
      <c r="K5" s="108"/>
      <c r="L5" s="129"/>
      <c r="M5" s="117"/>
    </row>
    <row r="6" spans="1:15" ht="28.5">
      <c r="A6" s="14">
        <v>1</v>
      </c>
      <c r="B6" s="27">
        <v>3121</v>
      </c>
      <c r="C6" s="45" t="s">
        <v>4</v>
      </c>
      <c r="D6" s="53">
        <v>3192</v>
      </c>
      <c r="E6" s="21">
        <v>368.6</v>
      </c>
      <c r="F6" s="10">
        <v>221</v>
      </c>
      <c r="G6" s="81">
        <v>7.4</v>
      </c>
      <c r="H6" s="82"/>
      <c r="I6" s="82"/>
      <c r="J6" s="99">
        <v>4.4</v>
      </c>
      <c r="K6" s="92">
        <f aca="true" t="shared" si="0" ref="K6:K37">SUM(D6,G6:I6)</f>
        <v>3199.4</v>
      </c>
      <c r="L6" s="109">
        <f aca="true" t="shared" si="1" ref="L6:L32">E6+G6</f>
        <v>376</v>
      </c>
      <c r="M6" s="118">
        <f aca="true" t="shared" si="2" ref="M6:M37">F6+J6</f>
        <v>225.4</v>
      </c>
      <c r="O6">
        <f>IF(N6&gt;0,"!!!!","")</f>
      </c>
    </row>
    <row r="7" spans="1:15" ht="28.5">
      <c r="A7" s="15">
        <v>2</v>
      </c>
      <c r="B7" s="28">
        <v>3121</v>
      </c>
      <c r="C7" s="37" t="s">
        <v>5</v>
      </c>
      <c r="D7" s="54">
        <v>4010</v>
      </c>
      <c r="E7" s="8">
        <v>265</v>
      </c>
      <c r="F7" s="9">
        <v>159</v>
      </c>
      <c r="G7" s="83">
        <v>0.1</v>
      </c>
      <c r="H7" s="63"/>
      <c r="I7" s="63"/>
      <c r="J7" s="100">
        <v>0.1</v>
      </c>
      <c r="K7" s="94">
        <f t="shared" si="0"/>
        <v>4010.1</v>
      </c>
      <c r="L7" s="109">
        <f t="shared" si="1"/>
        <v>265.1</v>
      </c>
      <c r="M7" s="119">
        <f t="shared" si="2"/>
        <v>159.1</v>
      </c>
      <c r="O7">
        <f>IF(N7&gt;0,"!!!!","")</f>
      </c>
    </row>
    <row r="8" spans="1:15" ht="15">
      <c r="A8" s="15">
        <v>3</v>
      </c>
      <c r="B8" s="28">
        <v>3121</v>
      </c>
      <c r="C8" s="37" t="s">
        <v>6</v>
      </c>
      <c r="D8" s="54">
        <v>1405</v>
      </c>
      <c r="E8" s="8">
        <v>190.8</v>
      </c>
      <c r="F8" s="9">
        <v>114</v>
      </c>
      <c r="G8" s="83">
        <v>-0.1</v>
      </c>
      <c r="H8" s="63"/>
      <c r="I8" s="63"/>
      <c r="J8" s="100">
        <v>-0.1</v>
      </c>
      <c r="K8" s="94">
        <f t="shared" si="0"/>
        <v>1404.9</v>
      </c>
      <c r="L8" s="109">
        <f t="shared" si="1"/>
        <v>190.70000000000002</v>
      </c>
      <c r="M8" s="119">
        <f t="shared" si="2"/>
        <v>113.9</v>
      </c>
      <c r="O8">
        <f>IF(N8&gt;0,"!!!!","")</f>
      </c>
    </row>
    <row r="9" spans="1:15" ht="42.75">
      <c r="A9" s="15">
        <v>6</v>
      </c>
      <c r="B9" s="28">
        <v>3122</v>
      </c>
      <c r="C9" s="37" t="s">
        <v>7</v>
      </c>
      <c r="D9" s="54">
        <v>2477</v>
      </c>
      <c r="E9" s="8">
        <v>96</v>
      </c>
      <c r="F9" s="9">
        <v>58</v>
      </c>
      <c r="G9" s="83">
        <v>-16.5</v>
      </c>
      <c r="H9" s="63"/>
      <c r="I9" s="63"/>
      <c r="J9" s="100">
        <v>-9.9</v>
      </c>
      <c r="K9" s="94">
        <f t="shared" si="0"/>
        <v>2460.5</v>
      </c>
      <c r="L9" s="109">
        <f t="shared" si="1"/>
        <v>79.5</v>
      </c>
      <c r="M9" s="119">
        <f t="shared" si="2"/>
        <v>48.1</v>
      </c>
      <c r="O9">
        <f aca="true" t="shared" si="3" ref="O9:O72">IF(N9&gt;0,"!!!!","")</f>
      </c>
    </row>
    <row r="10" spans="1:15" ht="28.5">
      <c r="A10" s="15">
        <v>12</v>
      </c>
      <c r="B10" s="28">
        <v>3122</v>
      </c>
      <c r="C10" s="37" t="s">
        <v>8</v>
      </c>
      <c r="D10" s="54">
        <v>1436</v>
      </c>
      <c r="E10" s="8">
        <v>91.3</v>
      </c>
      <c r="F10" s="9">
        <v>55</v>
      </c>
      <c r="G10" s="83">
        <v>33.5</v>
      </c>
      <c r="H10" s="63"/>
      <c r="I10" s="63"/>
      <c r="J10" s="100">
        <v>20.1</v>
      </c>
      <c r="K10" s="94">
        <f t="shared" si="0"/>
        <v>1469.5</v>
      </c>
      <c r="L10" s="109">
        <f t="shared" si="1"/>
        <v>124.8</v>
      </c>
      <c r="M10" s="119">
        <f t="shared" si="2"/>
        <v>75.1</v>
      </c>
      <c r="O10">
        <f t="shared" si="3"/>
      </c>
    </row>
    <row r="11" spans="1:15" ht="28.5">
      <c r="A11" s="15">
        <v>10</v>
      </c>
      <c r="B11" s="28">
        <v>3122</v>
      </c>
      <c r="C11" s="37" t="s">
        <v>9</v>
      </c>
      <c r="D11" s="54">
        <v>2080</v>
      </c>
      <c r="E11" s="8">
        <v>365.8</v>
      </c>
      <c r="F11" s="9">
        <v>219</v>
      </c>
      <c r="G11" s="83">
        <v>-0.1</v>
      </c>
      <c r="H11" s="63"/>
      <c r="I11" s="63"/>
      <c r="J11" s="100">
        <v>-0.1</v>
      </c>
      <c r="K11" s="94">
        <f t="shared" si="0"/>
        <v>2079.9</v>
      </c>
      <c r="L11" s="109">
        <f t="shared" si="1"/>
        <v>365.7</v>
      </c>
      <c r="M11" s="119">
        <f t="shared" si="2"/>
        <v>218.9</v>
      </c>
      <c r="O11">
        <f t="shared" si="3"/>
      </c>
    </row>
    <row r="12" spans="1:15" ht="28.5">
      <c r="A12" s="15">
        <v>7</v>
      </c>
      <c r="B12" s="28">
        <v>3122</v>
      </c>
      <c r="C12" s="37" t="s">
        <v>10</v>
      </c>
      <c r="D12" s="54">
        <v>3951</v>
      </c>
      <c r="E12" s="8">
        <v>580</v>
      </c>
      <c r="F12" s="9">
        <v>348</v>
      </c>
      <c r="G12" s="83">
        <v>-2.3000000000000003</v>
      </c>
      <c r="H12" s="63"/>
      <c r="I12" s="63"/>
      <c r="J12" s="100">
        <v>-1.4</v>
      </c>
      <c r="K12" s="94">
        <f t="shared" si="0"/>
        <v>3948.7</v>
      </c>
      <c r="L12" s="109">
        <f t="shared" si="1"/>
        <v>577.7</v>
      </c>
      <c r="M12" s="119">
        <f t="shared" si="2"/>
        <v>346.6</v>
      </c>
      <c r="O12">
        <f t="shared" si="3"/>
      </c>
    </row>
    <row r="13" spans="1:15" ht="28.5">
      <c r="A13" s="15">
        <v>8</v>
      </c>
      <c r="B13" s="28">
        <v>3123</v>
      </c>
      <c r="C13" s="37" t="s">
        <v>11</v>
      </c>
      <c r="D13" s="54">
        <v>9350</v>
      </c>
      <c r="E13" s="8">
        <v>1154</v>
      </c>
      <c r="F13" s="9">
        <v>692</v>
      </c>
      <c r="G13" s="83">
        <v>8.4</v>
      </c>
      <c r="H13" s="63"/>
      <c r="I13" s="63">
        <v>326</v>
      </c>
      <c r="J13" s="100">
        <v>5</v>
      </c>
      <c r="K13" s="94">
        <f t="shared" si="0"/>
        <v>9684.4</v>
      </c>
      <c r="L13" s="109">
        <f t="shared" si="1"/>
        <v>1162.4</v>
      </c>
      <c r="M13" s="119">
        <f t="shared" si="2"/>
        <v>697</v>
      </c>
      <c r="O13">
        <f t="shared" si="3"/>
      </c>
    </row>
    <row r="14" spans="1:15" ht="28.5">
      <c r="A14" s="15">
        <v>9</v>
      </c>
      <c r="B14" s="28">
        <v>3123</v>
      </c>
      <c r="C14" s="37" t="s">
        <v>12</v>
      </c>
      <c r="D14" s="54">
        <v>5918</v>
      </c>
      <c r="E14" s="8">
        <v>1398</v>
      </c>
      <c r="F14" s="9">
        <v>839</v>
      </c>
      <c r="G14" s="83">
        <v>-30.5</v>
      </c>
      <c r="H14" s="63"/>
      <c r="I14" s="63">
        <v>357.4</v>
      </c>
      <c r="J14" s="100">
        <v>-18.3</v>
      </c>
      <c r="K14" s="94">
        <f t="shared" si="0"/>
        <v>6244.9</v>
      </c>
      <c r="L14" s="109">
        <f t="shared" si="1"/>
        <v>1367.5</v>
      </c>
      <c r="M14" s="119">
        <f t="shared" si="2"/>
        <v>820.7</v>
      </c>
      <c r="O14">
        <f t="shared" si="3"/>
      </c>
    </row>
    <row r="15" spans="1:15" ht="42.75">
      <c r="A15" s="15">
        <v>17</v>
      </c>
      <c r="B15" s="28">
        <v>3123</v>
      </c>
      <c r="C15" s="37" t="s">
        <v>13</v>
      </c>
      <c r="D15" s="54">
        <v>5387</v>
      </c>
      <c r="E15" s="8">
        <v>901.4</v>
      </c>
      <c r="F15" s="9">
        <v>541</v>
      </c>
      <c r="G15" s="83">
        <v>-0.1</v>
      </c>
      <c r="H15" s="63"/>
      <c r="I15" s="63"/>
      <c r="J15" s="100">
        <v>-0.1</v>
      </c>
      <c r="K15" s="94">
        <f t="shared" si="0"/>
        <v>5386.9</v>
      </c>
      <c r="L15" s="109">
        <f t="shared" si="1"/>
        <v>901.3</v>
      </c>
      <c r="M15" s="119">
        <f t="shared" si="2"/>
        <v>540.9</v>
      </c>
      <c r="O15">
        <f t="shared" si="3"/>
      </c>
    </row>
    <row r="16" spans="1:15" ht="28.5">
      <c r="A16" s="15">
        <v>4</v>
      </c>
      <c r="B16" s="28">
        <v>3122</v>
      </c>
      <c r="C16" s="37" t="s">
        <v>14</v>
      </c>
      <c r="D16" s="54">
        <v>4024</v>
      </c>
      <c r="E16" s="8">
        <v>480</v>
      </c>
      <c r="F16" s="9">
        <v>288</v>
      </c>
      <c r="G16" s="83">
        <v>107.9</v>
      </c>
      <c r="H16" s="63"/>
      <c r="I16" s="63"/>
      <c r="J16" s="100">
        <v>81.80000000000001</v>
      </c>
      <c r="K16" s="94">
        <f t="shared" si="0"/>
        <v>4131.9</v>
      </c>
      <c r="L16" s="109">
        <f t="shared" si="1"/>
        <v>587.9</v>
      </c>
      <c r="M16" s="119">
        <f t="shared" si="2"/>
        <v>369.8</v>
      </c>
      <c r="O16">
        <f t="shared" si="3"/>
      </c>
    </row>
    <row r="17" spans="1:15" ht="28.5">
      <c r="A17" s="15">
        <v>5</v>
      </c>
      <c r="B17" s="28">
        <v>3122</v>
      </c>
      <c r="C17" s="37" t="s">
        <v>15</v>
      </c>
      <c r="D17" s="54">
        <v>3770</v>
      </c>
      <c r="E17" s="8">
        <v>424.8</v>
      </c>
      <c r="F17" s="9">
        <v>43.30000000000001</v>
      </c>
      <c r="G17" s="83">
        <v>0.1</v>
      </c>
      <c r="H17" s="63"/>
      <c r="I17" s="63"/>
      <c r="J17" s="100">
        <v>0.1</v>
      </c>
      <c r="K17" s="94">
        <f t="shared" si="0"/>
        <v>3770.1</v>
      </c>
      <c r="L17" s="109">
        <f t="shared" si="1"/>
        <v>424.90000000000003</v>
      </c>
      <c r="M17" s="119">
        <f t="shared" si="2"/>
        <v>43.40000000000001</v>
      </c>
      <c r="O17">
        <f t="shared" si="3"/>
      </c>
    </row>
    <row r="18" spans="1:15" ht="42.75">
      <c r="A18" s="15">
        <v>14</v>
      </c>
      <c r="B18" s="28">
        <v>3122</v>
      </c>
      <c r="C18" s="37" t="s">
        <v>16</v>
      </c>
      <c r="D18" s="54">
        <v>4974</v>
      </c>
      <c r="E18" s="8">
        <v>943.8</v>
      </c>
      <c r="F18" s="9">
        <v>361.2</v>
      </c>
      <c r="G18" s="83">
        <v>0</v>
      </c>
      <c r="H18" s="63"/>
      <c r="I18" s="63"/>
      <c r="J18" s="100">
        <v>0</v>
      </c>
      <c r="K18" s="94">
        <f t="shared" si="0"/>
        <v>4974</v>
      </c>
      <c r="L18" s="109">
        <f t="shared" si="1"/>
        <v>943.8</v>
      </c>
      <c r="M18" s="119">
        <f t="shared" si="2"/>
        <v>361.2</v>
      </c>
      <c r="O18">
        <f t="shared" si="3"/>
      </c>
    </row>
    <row r="19" spans="1:15" ht="28.5">
      <c r="A19" s="15">
        <v>145</v>
      </c>
      <c r="B19" s="28">
        <v>3123</v>
      </c>
      <c r="C19" s="37" t="s">
        <v>17</v>
      </c>
      <c r="D19" s="54">
        <v>7826</v>
      </c>
      <c r="E19" s="8">
        <v>1100</v>
      </c>
      <c r="F19" s="9">
        <v>660</v>
      </c>
      <c r="G19" s="83">
        <v>131.9</v>
      </c>
      <c r="H19" s="63"/>
      <c r="I19" s="63">
        <v>72.6</v>
      </c>
      <c r="J19" s="100">
        <v>131.9</v>
      </c>
      <c r="K19" s="94">
        <f t="shared" si="0"/>
        <v>8030.5</v>
      </c>
      <c r="L19" s="109">
        <f t="shared" si="1"/>
        <v>1231.9</v>
      </c>
      <c r="M19" s="119">
        <f t="shared" si="2"/>
        <v>791.9</v>
      </c>
      <c r="O19">
        <f t="shared" si="3"/>
      </c>
    </row>
    <row r="20" spans="1:15" ht="28.5">
      <c r="A20" s="15">
        <v>18</v>
      </c>
      <c r="B20" s="28">
        <v>3123</v>
      </c>
      <c r="C20" s="37" t="s">
        <v>18</v>
      </c>
      <c r="D20" s="54">
        <v>7213</v>
      </c>
      <c r="E20" s="8">
        <v>864.9</v>
      </c>
      <c r="F20" s="9">
        <v>458.5</v>
      </c>
      <c r="G20" s="83">
        <v>0</v>
      </c>
      <c r="H20" s="63"/>
      <c r="I20" s="63"/>
      <c r="J20" s="100">
        <v>0</v>
      </c>
      <c r="K20" s="94">
        <f t="shared" si="0"/>
        <v>7213</v>
      </c>
      <c r="L20" s="109">
        <f t="shared" si="1"/>
        <v>864.9</v>
      </c>
      <c r="M20" s="119">
        <f t="shared" si="2"/>
        <v>458.5</v>
      </c>
      <c r="O20">
        <f t="shared" si="3"/>
      </c>
    </row>
    <row r="21" spans="1:15" ht="28.5">
      <c r="A21" s="15">
        <v>146</v>
      </c>
      <c r="B21" s="28">
        <v>3123</v>
      </c>
      <c r="C21" s="37" t="s">
        <v>19</v>
      </c>
      <c r="D21" s="54">
        <v>2110</v>
      </c>
      <c r="E21" s="8">
        <v>259.4</v>
      </c>
      <c r="F21" s="9">
        <v>156</v>
      </c>
      <c r="G21" s="83">
        <v>-9.700000000000001</v>
      </c>
      <c r="H21" s="63"/>
      <c r="I21" s="63"/>
      <c r="J21" s="100">
        <v>-5.8</v>
      </c>
      <c r="K21" s="94">
        <f t="shared" si="0"/>
        <v>2100.3</v>
      </c>
      <c r="L21" s="109">
        <f t="shared" si="1"/>
        <v>249.7</v>
      </c>
      <c r="M21" s="119">
        <f t="shared" si="2"/>
        <v>150.2</v>
      </c>
      <c r="O21">
        <f t="shared" si="3"/>
      </c>
    </row>
    <row r="22" spans="1:15" ht="28.5">
      <c r="A22" s="15">
        <v>19</v>
      </c>
      <c r="B22" s="28">
        <v>3124</v>
      </c>
      <c r="C22" s="37" t="s">
        <v>20</v>
      </c>
      <c r="D22" s="54">
        <v>5141</v>
      </c>
      <c r="E22" s="8">
        <v>1490</v>
      </c>
      <c r="F22" s="9">
        <v>894</v>
      </c>
      <c r="G22" s="83">
        <v>-18.5</v>
      </c>
      <c r="H22" s="63"/>
      <c r="I22" s="63"/>
      <c r="J22" s="100">
        <v>-11.1</v>
      </c>
      <c r="K22" s="94">
        <f t="shared" si="0"/>
        <v>5122.5</v>
      </c>
      <c r="L22" s="109">
        <f t="shared" si="1"/>
        <v>1471.5</v>
      </c>
      <c r="M22" s="119">
        <f t="shared" si="2"/>
        <v>882.9</v>
      </c>
      <c r="O22">
        <f t="shared" si="3"/>
      </c>
    </row>
    <row r="23" spans="1:15" ht="28.5">
      <c r="A23" s="15">
        <v>20</v>
      </c>
      <c r="B23" s="28">
        <v>3114</v>
      </c>
      <c r="C23" s="37" t="s">
        <v>21</v>
      </c>
      <c r="D23" s="54">
        <v>3457</v>
      </c>
      <c r="E23" s="8">
        <v>700.1</v>
      </c>
      <c r="F23" s="9">
        <v>420</v>
      </c>
      <c r="G23" s="83">
        <v>-18.2</v>
      </c>
      <c r="H23" s="63"/>
      <c r="I23" s="63"/>
      <c r="J23" s="100">
        <v>-10.9</v>
      </c>
      <c r="K23" s="94">
        <f t="shared" si="0"/>
        <v>3438.8</v>
      </c>
      <c r="L23" s="109">
        <f t="shared" si="1"/>
        <v>681.9</v>
      </c>
      <c r="M23" s="119">
        <f t="shared" si="2"/>
        <v>409.1</v>
      </c>
      <c r="O23">
        <f t="shared" si="3"/>
      </c>
    </row>
    <row r="24" spans="1:15" ht="28.5">
      <c r="A24" s="15">
        <v>21</v>
      </c>
      <c r="B24" s="28">
        <v>3114</v>
      </c>
      <c r="C24" s="37" t="s">
        <v>22</v>
      </c>
      <c r="D24" s="54">
        <v>7269</v>
      </c>
      <c r="E24" s="8">
        <v>1214.5</v>
      </c>
      <c r="F24" s="9">
        <v>729</v>
      </c>
      <c r="G24" s="83">
        <v>-22.1</v>
      </c>
      <c r="H24" s="63"/>
      <c r="I24" s="63"/>
      <c r="J24" s="100">
        <v>-13.3</v>
      </c>
      <c r="K24" s="94">
        <f t="shared" si="0"/>
        <v>7246.9</v>
      </c>
      <c r="L24" s="109">
        <f t="shared" si="1"/>
        <v>1192.4</v>
      </c>
      <c r="M24" s="119">
        <f t="shared" si="2"/>
        <v>715.7</v>
      </c>
      <c r="O24">
        <f t="shared" si="3"/>
      </c>
    </row>
    <row r="25" spans="1:15" ht="28.5">
      <c r="A25" s="15">
        <v>27</v>
      </c>
      <c r="B25" s="28">
        <v>3114</v>
      </c>
      <c r="C25" s="37" t="s">
        <v>23</v>
      </c>
      <c r="D25" s="54">
        <v>418</v>
      </c>
      <c r="E25" s="8">
        <v>4.7</v>
      </c>
      <c r="F25" s="9">
        <v>3</v>
      </c>
      <c r="G25" s="83">
        <v>0</v>
      </c>
      <c r="H25" s="63"/>
      <c r="I25" s="63"/>
      <c r="J25" s="100">
        <v>0</v>
      </c>
      <c r="K25" s="94">
        <f t="shared" si="0"/>
        <v>418</v>
      </c>
      <c r="L25" s="109">
        <f t="shared" si="1"/>
        <v>4.7</v>
      </c>
      <c r="M25" s="119">
        <f t="shared" si="2"/>
        <v>3</v>
      </c>
      <c r="O25">
        <f t="shared" si="3"/>
      </c>
    </row>
    <row r="26" spans="1:15" ht="28.5">
      <c r="A26" s="15">
        <v>24</v>
      </c>
      <c r="B26" s="28">
        <v>3114</v>
      </c>
      <c r="C26" s="37" t="s">
        <v>24</v>
      </c>
      <c r="D26" s="54">
        <v>575</v>
      </c>
      <c r="E26" s="8">
        <v>0</v>
      </c>
      <c r="F26" s="9">
        <v>0</v>
      </c>
      <c r="G26" s="83">
        <v>41.6</v>
      </c>
      <c r="H26" s="63"/>
      <c r="I26" s="63"/>
      <c r="J26" s="100">
        <v>25</v>
      </c>
      <c r="K26" s="94">
        <f t="shared" si="0"/>
        <v>616.6</v>
      </c>
      <c r="L26" s="109">
        <f t="shared" si="1"/>
        <v>41.6</v>
      </c>
      <c r="M26" s="119">
        <f t="shared" si="2"/>
        <v>25</v>
      </c>
      <c r="O26">
        <f t="shared" si="3"/>
      </c>
    </row>
    <row r="27" spans="1:15" ht="15">
      <c r="A27" s="15">
        <v>25</v>
      </c>
      <c r="B27" s="28">
        <v>3114</v>
      </c>
      <c r="C27" s="37" t="s">
        <v>25</v>
      </c>
      <c r="D27" s="54">
        <v>1109</v>
      </c>
      <c r="E27" s="8">
        <v>0</v>
      </c>
      <c r="F27" s="9">
        <v>0</v>
      </c>
      <c r="G27" s="83">
        <v>0</v>
      </c>
      <c r="H27" s="63"/>
      <c r="I27" s="63"/>
      <c r="J27" s="100">
        <v>0</v>
      </c>
      <c r="K27" s="94">
        <f t="shared" si="0"/>
        <v>1109</v>
      </c>
      <c r="L27" s="109">
        <f t="shared" si="1"/>
        <v>0</v>
      </c>
      <c r="M27" s="119">
        <f t="shared" si="2"/>
        <v>0</v>
      </c>
      <c r="O27">
        <f t="shared" si="3"/>
      </c>
    </row>
    <row r="28" spans="1:15" ht="42.75">
      <c r="A28" s="15">
        <v>155</v>
      </c>
      <c r="B28" s="28">
        <v>3146</v>
      </c>
      <c r="C28" s="37" t="s">
        <v>26</v>
      </c>
      <c r="D28" s="54">
        <v>3021</v>
      </c>
      <c r="E28" s="8">
        <v>36.8</v>
      </c>
      <c r="F28" s="9">
        <v>22</v>
      </c>
      <c r="G28" s="83">
        <v>12.200000000000001</v>
      </c>
      <c r="H28" s="63">
        <v>85</v>
      </c>
      <c r="I28" s="63"/>
      <c r="J28" s="100">
        <v>7.3</v>
      </c>
      <c r="K28" s="94">
        <f t="shared" si="0"/>
        <v>3118.2</v>
      </c>
      <c r="L28" s="109">
        <f t="shared" si="1"/>
        <v>49</v>
      </c>
      <c r="M28" s="119">
        <f t="shared" si="2"/>
        <v>29.3</v>
      </c>
      <c r="O28">
        <f t="shared" si="3"/>
      </c>
    </row>
    <row r="29" spans="1:15" ht="28.5">
      <c r="A29" s="15">
        <v>22</v>
      </c>
      <c r="B29" s="28">
        <v>4322</v>
      </c>
      <c r="C29" s="37" t="s">
        <v>27</v>
      </c>
      <c r="D29" s="54">
        <v>3377</v>
      </c>
      <c r="E29" s="8">
        <v>270.5</v>
      </c>
      <c r="F29" s="9">
        <v>162</v>
      </c>
      <c r="G29" s="83">
        <v>0.4</v>
      </c>
      <c r="H29" s="63"/>
      <c r="I29" s="63"/>
      <c r="J29" s="100">
        <v>0.2</v>
      </c>
      <c r="K29" s="94">
        <f t="shared" si="0"/>
        <v>3377.4</v>
      </c>
      <c r="L29" s="109">
        <f t="shared" si="1"/>
        <v>270.9</v>
      </c>
      <c r="M29" s="119">
        <f t="shared" si="2"/>
        <v>162.2</v>
      </c>
      <c r="O29">
        <f t="shared" si="3"/>
      </c>
    </row>
    <row r="30" spans="1:15" ht="28.5">
      <c r="A30" s="15">
        <v>32</v>
      </c>
      <c r="B30" s="28">
        <v>3147</v>
      </c>
      <c r="C30" s="38" t="s">
        <v>28</v>
      </c>
      <c r="D30" s="54">
        <v>4681</v>
      </c>
      <c r="E30" s="8">
        <v>1150</v>
      </c>
      <c r="F30" s="9">
        <v>690</v>
      </c>
      <c r="G30" s="83">
        <v>44.900000000000006</v>
      </c>
      <c r="H30" s="63"/>
      <c r="I30" s="63"/>
      <c r="J30" s="100">
        <v>44.900000000000006</v>
      </c>
      <c r="K30" s="94">
        <f t="shared" si="0"/>
        <v>4725.9</v>
      </c>
      <c r="L30" s="109">
        <f t="shared" si="1"/>
        <v>1194.9</v>
      </c>
      <c r="M30" s="119">
        <f t="shared" si="2"/>
        <v>734.9</v>
      </c>
      <c r="O30">
        <f t="shared" si="3"/>
      </c>
    </row>
    <row r="31" spans="1:15" ht="15">
      <c r="A31" s="15">
        <v>35</v>
      </c>
      <c r="B31" s="28">
        <v>3142</v>
      </c>
      <c r="C31" s="39" t="s">
        <v>29</v>
      </c>
      <c r="D31" s="54">
        <v>2011</v>
      </c>
      <c r="E31" s="8">
        <v>702.6</v>
      </c>
      <c r="F31" s="9">
        <v>422</v>
      </c>
      <c r="G31" s="83">
        <v>12.8</v>
      </c>
      <c r="H31" s="63"/>
      <c r="I31" s="63"/>
      <c r="J31" s="100">
        <v>7.7</v>
      </c>
      <c r="K31" s="94">
        <f t="shared" si="0"/>
        <v>2023.8</v>
      </c>
      <c r="L31" s="109">
        <f t="shared" si="1"/>
        <v>715.4</v>
      </c>
      <c r="M31" s="119">
        <f t="shared" si="2"/>
        <v>429.7</v>
      </c>
      <c r="O31">
        <f t="shared" si="3"/>
      </c>
    </row>
    <row r="32" spans="1:15" ht="42.75">
      <c r="A32" s="15">
        <v>52</v>
      </c>
      <c r="B32" s="29">
        <v>3149</v>
      </c>
      <c r="C32" s="38" t="s">
        <v>30</v>
      </c>
      <c r="D32" s="54">
        <v>1694</v>
      </c>
      <c r="E32" s="8">
        <v>119.2</v>
      </c>
      <c r="F32" s="9">
        <v>72</v>
      </c>
      <c r="G32" s="83">
        <v>0</v>
      </c>
      <c r="H32" s="63"/>
      <c r="I32" s="63"/>
      <c r="J32" s="100">
        <v>0</v>
      </c>
      <c r="K32" s="94">
        <f t="shared" si="0"/>
        <v>1694</v>
      </c>
      <c r="L32" s="109">
        <f t="shared" si="1"/>
        <v>119.2</v>
      </c>
      <c r="M32" s="119">
        <f t="shared" si="2"/>
        <v>72</v>
      </c>
      <c r="O32">
        <f t="shared" si="3"/>
      </c>
    </row>
    <row r="33" spans="1:15" ht="29.25" thickBot="1">
      <c r="A33" s="17">
        <v>153</v>
      </c>
      <c r="B33" s="31">
        <v>3119</v>
      </c>
      <c r="C33" s="77" t="s">
        <v>31</v>
      </c>
      <c r="D33" s="56">
        <v>13</v>
      </c>
      <c r="E33" s="22">
        <v>12.6</v>
      </c>
      <c r="F33" s="11">
        <v>8</v>
      </c>
      <c r="G33" s="84">
        <v>-0.1</v>
      </c>
      <c r="H33" s="85"/>
      <c r="I33" s="85"/>
      <c r="J33" s="101">
        <v>-0.1</v>
      </c>
      <c r="K33" s="95">
        <f t="shared" si="0"/>
        <v>12.9</v>
      </c>
      <c r="L33" s="111">
        <f aca="true" t="shared" si="4" ref="L33:L96">E33+G33</f>
        <v>12.5</v>
      </c>
      <c r="M33" s="120">
        <f t="shared" si="2"/>
        <v>7.9</v>
      </c>
      <c r="O33">
        <f t="shared" si="3"/>
      </c>
    </row>
    <row r="34" spans="1:15" ht="15">
      <c r="A34" s="14">
        <v>90</v>
      </c>
      <c r="B34" s="27">
        <v>3121</v>
      </c>
      <c r="C34" s="40" t="s">
        <v>32</v>
      </c>
      <c r="D34" s="53">
        <v>2587</v>
      </c>
      <c r="E34" s="21">
        <v>142.2</v>
      </c>
      <c r="F34" s="10">
        <v>85</v>
      </c>
      <c r="G34" s="86">
        <v>-58.300000000000004</v>
      </c>
      <c r="H34" s="82"/>
      <c r="I34" s="82"/>
      <c r="J34" s="102">
        <v>-35</v>
      </c>
      <c r="K34" s="92">
        <f t="shared" si="0"/>
        <v>2528.7</v>
      </c>
      <c r="L34" s="109">
        <f t="shared" si="4"/>
        <v>83.89999999999998</v>
      </c>
      <c r="M34" s="118">
        <f t="shared" si="2"/>
        <v>50</v>
      </c>
      <c r="O34">
        <f t="shared" si="3"/>
      </c>
    </row>
    <row r="35" spans="1:15" ht="28.5">
      <c r="A35" s="15">
        <v>91</v>
      </c>
      <c r="B35" s="28">
        <v>3121</v>
      </c>
      <c r="C35" s="40" t="s">
        <v>33</v>
      </c>
      <c r="D35" s="53">
        <v>2367</v>
      </c>
      <c r="E35" s="8">
        <v>417.4</v>
      </c>
      <c r="F35" s="9">
        <v>250</v>
      </c>
      <c r="G35" s="83">
        <v>97.7</v>
      </c>
      <c r="H35" s="63"/>
      <c r="I35" s="63"/>
      <c r="J35" s="100">
        <v>58.6</v>
      </c>
      <c r="K35" s="94">
        <f t="shared" si="0"/>
        <v>2464.7</v>
      </c>
      <c r="L35" s="110">
        <f t="shared" si="4"/>
        <v>515.1</v>
      </c>
      <c r="M35" s="119">
        <f t="shared" si="2"/>
        <v>308.6</v>
      </c>
      <c r="O35">
        <f t="shared" si="3"/>
      </c>
    </row>
    <row r="36" spans="1:15" ht="28.5">
      <c r="A36" s="15">
        <v>92</v>
      </c>
      <c r="B36" s="28">
        <v>3121</v>
      </c>
      <c r="C36" s="41" t="s">
        <v>34</v>
      </c>
      <c r="D36" s="55">
        <v>2768</v>
      </c>
      <c r="E36" s="8">
        <v>263</v>
      </c>
      <c r="F36" s="9">
        <v>158</v>
      </c>
      <c r="G36" s="83">
        <v>0</v>
      </c>
      <c r="H36" s="63"/>
      <c r="I36" s="63"/>
      <c r="J36" s="100">
        <v>0</v>
      </c>
      <c r="K36" s="94">
        <f t="shared" si="0"/>
        <v>2768</v>
      </c>
      <c r="L36" s="110">
        <f t="shared" si="4"/>
        <v>263</v>
      </c>
      <c r="M36" s="119">
        <f t="shared" si="2"/>
        <v>158</v>
      </c>
      <c r="O36">
        <f t="shared" si="3"/>
      </c>
    </row>
    <row r="37" spans="1:15" ht="28.5">
      <c r="A37" s="15">
        <v>93</v>
      </c>
      <c r="B37" s="28">
        <v>3122</v>
      </c>
      <c r="C37" s="38" t="s">
        <v>35</v>
      </c>
      <c r="D37" s="54">
        <v>1917</v>
      </c>
      <c r="E37" s="8">
        <v>458.7</v>
      </c>
      <c r="F37" s="9">
        <v>275</v>
      </c>
      <c r="G37" s="83">
        <v>266.3</v>
      </c>
      <c r="H37" s="63"/>
      <c r="I37" s="63"/>
      <c r="J37" s="100">
        <v>226.3</v>
      </c>
      <c r="K37" s="94">
        <f t="shared" si="0"/>
        <v>2183.3</v>
      </c>
      <c r="L37" s="110">
        <f t="shared" si="4"/>
        <v>725</v>
      </c>
      <c r="M37" s="119">
        <f t="shared" si="2"/>
        <v>501.3</v>
      </c>
      <c r="O37">
        <f t="shared" si="3"/>
      </c>
    </row>
    <row r="38" spans="1:15" ht="15">
      <c r="A38" s="15">
        <v>98</v>
      </c>
      <c r="B38" s="28">
        <v>3123</v>
      </c>
      <c r="C38" s="41" t="s">
        <v>36</v>
      </c>
      <c r="D38" s="55">
        <v>3059</v>
      </c>
      <c r="E38" s="8">
        <v>509.1</v>
      </c>
      <c r="F38" s="9">
        <v>305</v>
      </c>
      <c r="G38" s="83">
        <v>0</v>
      </c>
      <c r="H38" s="63"/>
      <c r="I38" s="63"/>
      <c r="J38" s="100">
        <v>0</v>
      </c>
      <c r="K38" s="94">
        <f aca="true" t="shared" si="5" ref="K38:K69">SUM(D38,G38:I38)</f>
        <v>3059</v>
      </c>
      <c r="L38" s="110">
        <f t="shared" si="4"/>
        <v>509.1</v>
      </c>
      <c r="M38" s="119">
        <f aca="true" t="shared" si="6" ref="M38:M69">F38+J38</f>
        <v>305</v>
      </c>
      <c r="O38">
        <f t="shared" si="3"/>
      </c>
    </row>
    <row r="39" spans="1:15" ht="28.5">
      <c r="A39" s="15">
        <v>95</v>
      </c>
      <c r="B39" s="28">
        <v>3122</v>
      </c>
      <c r="C39" s="41" t="s">
        <v>37</v>
      </c>
      <c r="D39" s="55">
        <v>2237</v>
      </c>
      <c r="E39" s="8">
        <v>246.8</v>
      </c>
      <c r="F39" s="9">
        <v>148</v>
      </c>
      <c r="G39" s="83">
        <v>1</v>
      </c>
      <c r="H39" s="63"/>
      <c r="I39" s="63"/>
      <c r="J39" s="100">
        <v>0.6</v>
      </c>
      <c r="K39" s="94">
        <f t="shared" si="5"/>
        <v>2238</v>
      </c>
      <c r="L39" s="110">
        <f t="shared" si="4"/>
        <v>247.8</v>
      </c>
      <c r="M39" s="119">
        <f t="shared" si="6"/>
        <v>148.6</v>
      </c>
      <c r="O39">
        <f t="shared" si="3"/>
      </c>
    </row>
    <row r="40" spans="1:15" ht="28.5">
      <c r="A40" s="15">
        <v>97</v>
      </c>
      <c r="B40" s="28">
        <v>3123</v>
      </c>
      <c r="C40" s="41" t="s">
        <v>38</v>
      </c>
      <c r="D40" s="55">
        <v>4459</v>
      </c>
      <c r="E40" s="8">
        <v>495.5</v>
      </c>
      <c r="F40" s="9">
        <v>297</v>
      </c>
      <c r="G40" s="83">
        <v>-32.9</v>
      </c>
      <c r="H40" s="63"/>
      <c r="I40" s="63"/>
      <c r="J40" s="100">
        <v>-19.7</v>
      </c>
      <c r="K40" s="94">
        <f t="shared" si="5"/>
        <v>4426.1</v>
      </c>
      <c r="L40" s="110">
        <f t="shared" si="4"/>
        <v>462.6</v>
      </c>
      <c r="M40" s="119">
        <f t="shared" si="6"/>
        <v>277.3</v>
      </c>
      <c r="O40">
        <f t="shared" si="3"/>
      </c>
    </row>
    <row r="41" spans="1:15" ht="28.5">
      <c r="A41" s="15">
        <v>99</v>
      </c>
      <c r="B41" s="28">
        <v>3123</v>
      </c>
      <c r="C41" s="38" t="s">
        <v>39</v>
      </c>
      <c r="D41" s="54">
        <v>3450</v>
      </c>
      <c r="E41" s="8">
        <v>307.1</v>
      </c>
      <c r="F41" s="9">
        <v>184</v>
      </c>
      <c r="G41" s="83">
        <v>-23.5</v>
      </c>
      <c r="H41" s="63"/>
      <c r="I41" s="63">
        <v>232.6</v>
      </c>
      <c r="J41" s="100">
        <v>-14.1</v>
      </c>
      <c r="K41" s="94">
        <f t="shared" si="5"/>
        <v>3659.1</v>
      </c>
      <c r="L41" s="110">
        <f t="shared" si="4"/>
        <v>283.6</v>
      </c>
      <c r="M41" s="119">
        <f t="shared" si="6"/>
        <v>169.9</v>
      </c>
      <c r="O41">
        <f t="shared" si="3"/>
      </c>
    </row>
    <row r="42" spans="1:15" ht="28.5">
      <c r="A42" s="15">
        <v>150</v>
      </c>
      <c r="B42" s="28">
        <v>3123</v>
      </c>
      <c r="C42" s="38" t="s">
        <v>40</v>
      </c>
      <c r="D42" s="54">
        <v>3897</v>
      </c>
      <c r="E42" s="8">
        <v>259</v>
      </c>
      <c r="F42" s="9">
        <v>155</v>
      </c>
      <c r="G42" s="83">
        <v>-0.4</v>
      </c>
      <c r="H42" s="63"/>
      <c r="I42" s="63">
        <v>50.2</v>
      </c>
      <c r="J42" s="100">
        <v>-0.2</v>
      </c>
      <c r="K42" s="94">
        <f t="shared" si="5"/>
        <v>3946.7999999999997</v>
      </c>
      <c r="L42" s="110">
        <f t="shared" si="4"/>
        <v>258.6</v>
      </c>
      <c r="M42" s="119">
        <f t="shared" si="6"/>
        <v>154.8</v>
      </c>
      <c r="O42">
        <f t="shared" si="3"/>
      </c>
    </row>
    <row r="43" spans="1:15" ht="28.5">
      <c r="A43" s="15">
        <v>100</v>
      </c>
      <c r="B43" s="28">
        <v>3123</v>
      </c>
      <c r="C43" s="41" t="s">
        <v>41</v>
      </c>
      <c r="D43" s="55">
        <v>3298</v>
      </c>
      <c r="E43" s="8">
        <v>383</v>
      </c>
      <c r="F43" s="9">
        <v>230</v>
      </c>
      <c r="G43" s="83">
        <v>0.7000000000000001</v>
      </c>
      <c r="H43" s="63"/>
      <c r="I43" s="63"/>
      <c r="J43" s="100">
        <v>0.4</v>
      </c>
      <c r="K43" s="94">
        <f t="shared" si="5"/>
        <v>3298.7</v>
      </c>
      <c r="L43" s="110">
        <f t="shared" si="4"/>
        <v>383.7</v>
      </c>
      <c r="M43" s="119">
        <f t="shared" si="6"/>
        <v>230.4</v>
      </c>
      <c r="O43">
        <f t="shared" si="3"/>
      </c>
    </row>
    <row r="44" spans="1:15" ht="28.5">
      <c r="A44" s="15">
        <v>96</v>
      </c>
      <c r="B44" s="28">
        <v>3122</v>
      </c>
      <c r="C44" s="38" t="s">
        <v>42</v>
      </c>
      <c r="D44" s="54">
        <v>5397</v>
      </c>
      <c r="E44" s="8">
        <v>872.1</v>
      </c>
      <c r="F44" s="9">
        <v>523</v>
      </c>
      <c r="G44" s="83">
        <v>-56.300000000000004</v>
      </c>
      <c r="H44" s="63"/>
      <c r="I44" s="63"/>
      <c r="J44" s="100">
        <v>-33.8</v>
      </c>
      <c r="K44" s="94">
        <f t="shared" si="5"/>
        <v>5340.7</v>
      </c>
      <c r="L44" s="110">
        <f t="shared" si="4"/>
        <v>815.8000000000001</v>
      </c>
      <c r="M44" s="119">
        <f t="shared" si="6"/>
        <v>489.2</v>
      </c>
      <c r="O44">
        <f t="shared" si="3"/>
      </c>
    </row>
    <row r="45" spans="1:15" ht="28.5">
      <c r="A45" s="15">
        <v>94</v>
      </c>
      <c r="B45" s="28">
        <v>3122</v>
      </c>
      <c r="C45" s="41" t="s">
        <v>43</v>
      </c>
      <c r="D45" s="55">
        <v>4940</v>
      </c>
      <c r="E45" s="8">
        <v>1114.8</v>
      </c>
      <c r="F45" s="9">
        <v>669</v>
      </c>
      <c r="G45" s="83">
        <v>-0.1</v>
      </c>
      <c r="H45" s="63"/>
      <c r="I45" s="63">
        <v>126.8</v>
      </c>
      <c r="J45" s="100">
        <v>-0.1</v>
      </c>
      <c r="K45" s="94">
        <f t="shared" si="5"/>
        <v>5066.7</v>
      </c>
      <c r="L45" s="110">
        <f t="shared" si="4"/>
        <v>1114.7</v>
      </c>
      <c r="M45" s="119">
        <f t="shared" si="6"/>
        <v>668.9</v>
      </c>
      <c r="O45">
        <f t="shared" si="3"/>
      </c>
    </row>
    <row r="46" spans="1:15" ht="28.5">
      <c r="A46" s="15">
        <v>101</v>
      </c>
      <c r="B46" s="28">
        <v>3125</v>
      </c>
      <c r="C46" s="38" t="s">
        <v>44</v>
      </c>
      <c r="D46" s="54">
        <v>2132</v>
      </c>
      <c r="E46" s="8">
        <v>138.7</v>
      </c>
      <c r="F46" s="9">
        <v>83</v>
      </c>
      <c r="G46" s="83">
        <v>0</v>
      </c>
      <c r="H46" s="63"/>
      <c r="I46" s="63"/>
      <c r="J46" s="100">
        <v>0</v>
      </c>
      <c r="K46" s="94">
        <f t="shared" si="5"/>
        <v>2132</v>
      </c>
      <c r="L46" s="110">
        <f t="shared" si="4"/>
        <v>138.7</v>
      </c>
      <c r="M46" s="119">
        <f t="shared" si="6"/>
        <v>83</v>
      </c>
      <c r="O46">
        <f t="shared" si="3"/>
      </c>
    </row>
    <row r="47" spans="1:15" ht="15">
      <c r="A47" s="15">
        <v>151</v>
      </c>
      <c r="B47" s="28">
        <v>3114</v>
      </c>
      <c r="C47" s="41" t="s">
        <v>45</v>
      </c>
      <c r="D47" s="55">
        <v>492</v>
      </c>
      <c r="E47" s="8">
        <v>0</v>
      </c>
      <c r="F47" s="9">
        <v>0</v>
      </c>
      <c r="G47" s="83">
        <v>0</v>
      </c>
      <c r="H47" s="63"/>
      <c r="I47" s="63"/>
      <c r="J47" s="100">
        <v>0</v>
      </c>
      <c r="K47" s="94">
        <f t="shared" si="5"/>
        <v>492</v>
      </c>
      <c r="L47" s="110">
        <f t="shared" si="4"/>
        <v>0</v>
      </c>
      <c r="M47" s="119">
        <f t="shared" si="6"/>
        <v>0</v>
      </c>
      <c r="O47">
        <f t="shared" si="3"/>
      </c>
    </row>
    <row r="48" spans="1:15" ht="15">
      <c r="A48" s="15">
        <v>152</v>
      </c>
      <c r="B48" s="28">
        <v>3114</v>
      </c>
      <c r="C48" s="41" t="s">
        <v>46</v>
      </c>
      <c r="D48" s="55">
        <v>1853</v>
      </c>
      <c r="E48" s="8">
        <v>14.3</v>
      </c>
      <c r="F48" s="9">
        <v>9</v>
      </c>
      <c r="G48" s="83">
        <v>0</v>
      </c>
      <c r="H48" s="63"/>
      <c r="I48" s="63"/>
      <c r="J48" s="100">
        <v>0</v>
      </c>
      <c r="K48" s="94">
        <f t="shared" si="5"/>
        <v>1853</v>
      </c>
      <c r="L48" s="110">
        <f t="shared" si="4"/>
        <v>14.3</v>
      </c>
      <c r="M48" s="119">
        <f t="shared" si="6"/>
        <v>9</v>
      </c>
      <c r="O48">
        <f t="shared" si="3"/>
      </c>
    </row>
    <row r="49" spans="1:15" ht="29.25" thickBot="1">
      <c r="A49" s="17">
        <v>106</v>
      </c>
      <c r="B49" s="31">
        <v>3114</v>
      </c>
      <c r="C49" s="78" t="s">
        <v>47</v>
      </c>
      <c r="D49" s="79">
        <v>251</v>
      </c>
      <c r="E49" s="22">
        <v>1.8</v>
      </c>
      <c r="F49" s="11">
        <v>1</v>
      </c>
      <c r="G49" s="84">
        <v>0</v>
      </c>
      <c r="H49" s="85"/>
      <c r="I49" s="85"/>
      <c r="J49" s="101">
        <v>0</v>
      </c>
      <c r="K49" s="95">
        <f t="shared" si="5"/>
        <v>251</v>
      </c>
      <c r="L49" s="111">
        <f t="shared" si="4"/>
        <v>1.8</v>
      </c>
      <c r="M49" s="120">
        <f t="shared" si="6"/>
        <v>1</v>
      </c>
      <c r="O49">
        <f t="shared" si="3"/>
      </c>
    </row>
    <row r="50" spans="1:15" ht="15">
      <c r="A50" s="14">
        <v>38</v>
      </c>
      <c r="B50" s="32">
        <v>3121</v>
      </c>
      <c r="C50" s="40" t="s">
        <v>48</v>
      </c>
      <c r="D50" s="53">
        <v>2254</v>
      </c>
      <c r="E50" s="21">
        <v>37.8</v>
      </c>
      <c r="F50" s="10">
        <v>23</v>
      </c>
      <c r="G50" s="86">
        <v>0.4</v>
      </c>
      <c r="H50" s="82"/>
      <c r="I50" s="82"/>
      <c r="J50" s="102">
        <v>0.2</v>
      </c>
      <c r="K50" s="92">
        <f t="shared" si="5"/>
        <v>2254.4</v>
      </c>
      <c r="L50" s="109">
        <f t="shared" si="4"/>
        <v>38.199999999999996</v>
      </c>
      <c r="M50" s="118">
        <f t="shared" si="6"/>
        <v>23.2</v>
      </c>
      <c r="O50">
        <f t="shared" si="3"/>
      </c>
    </row>
    <row r="51" spans="1:15" ht="28.5">
      <c r="A51" s="15">
        <v>39</v>
      </c>
      <c r="B51" s="29">
        <v>3121</v>
      </c>
      <c r="C51" s="40" t="s">
        <v>49</v>
      </c>
      <c r="D51" s="53">
        <v>2571</v>
      </c>
      <c r="E51" s="8">
        <v>160.9</v>
      </c>
      <c r="F51" s="9">
        <v>97</v>
      </c>
      <c r="G51" s="83">
        <v>0.5</v>
      </c>
      <c r="H51" s="63"/>
      <c r="I51" s="63"/>
      <c r="J51" s="100">
        <v>0.3</v>
      </c>
      <c r="K51" s="94">
        <f t="shared" si="5"/>
        <v>2571.5</v>
      </c>
      <c r="L51" s="110">
        <f t="shared" si="4"/>
        <v>161.4</v>
      </c>
      <c r="M51" s="119">
        <f t="shared" si="6"/>
        <v>97.3</v>
      </c>
      <c r="O51">
        <f t="shared" si="3"/>
      </c>
    </row>
    <row r="52" spans="1:15" ht="15">
      <c r="A52" s="15">
        <v>40</v>
      </c>
      <c r="B52" s="33">
        <v>3121</v>
      </c>
      <c r="C52" s="38" t="s">
        <v>50</v>
      </c>
      <c r="D52" s="54">
        <v>2840</v>
      </c>
      <c r="E52" s="8">
        <v>287.4</v>
      </c>
      <c r="F52" s="9">
        <v>172</v>
      </c>
      <c r="G52" s="83">
        <v>-4.3</v>
      </c>
      <c r="H52" s="63"/>
      <c r="I52" s="63"/>
      <c r="J52" s="100">
        <v>-2.6</v>
      </c>
      <c r="K52" s="94">
        <f t="shared" si="5"/>
        <v>2835.7</v>
      </c>
      <c r="L52" s="110">
        <f t="shared" si="4"/>
        <v>283.09999999999997</v>
      </c>
      <c r="M52" s="119">
        <f t="shared" si="6"/>
        <v>169.4</v>
      </c>
      <c r="O52">
        <f t="shared" si="3"/>
      </c>
    </row>
    <row r="53" spans="1:15" ht="28.5">
      <c r="A53" s="15">
        <v>41</v>
      </c>
      <c r="B53" s="29">
        <v>3122</v>
      </c>
      <c r="C53" s="38" t="s">
        <v>51</v>
      </c>
      <c r="D53" s="54">
        <v>1926</v>
      </c>
      <c r="E53" s="8">
        <v>134.1</v>
      </c>
      <c r="F53" s="9">
        <v>80</v>
      </c>
      <c r="G53" s="83">
        <v>0</v>
      </c>
      <c r="H53" s="63"/>
      <c r="I53" s="63"/>
      <c r="J53" s="100">
        <v>0</v>
      </c>
      <c r="K53" s="94">
        <f t="shared" si="5"/>
        <v>1926</v>
      </c>
      <c r="L53" s="110">
        <f t="shared" si="4"/>
        <v>134.1</v>
      </c>
      <c r="M53" s="119">
        <f t="shared" si="6"/>
        <v>80</v>
      </c>
      <c r="O53">
        <f t="shared" si="3"/>
      </c>
    </row>
    <row r="54" spans="1:15" ht="28.5">
      <c r="A54" s="15">
        <v>43</v>
      </c>
      <c r="B54" s="29">
        <v>3122</v>
      </c>
      <c r="C54" s="38" t="s">
        <v>52</v>
      </c>
      <c r="D54" s="54">
        <v>2348</v>
      </c>
      <c r="E54" s="8">
        <v>294</v>
      </c>
      <c r="F54" s="9">
        <v>176</v>
      </c>
      <c r="G54" s="83">
        <v>-0.7000000000000001</v>
      </c>
      <c r="H54" s="63"/>
      <c r="I54" s="63"/>
      <c r="J54" s="100">
        <v>-0.4</v>
      </c>
      <c r="K54" s="94">
        <f t="shared" si="5"/>
        <v>2347.3</v>
      </c>
      <c r="L54" s="110">
        <f t="shared" si="4"/>
        <v>293.3</v>
      </c>
      <c r="M54" s="119">
        <f t="shared" si="6"/>
        <v>175.6</v>
      </c>
      <c r="O54">
        <f t="shared" si="3"/>
      </c>
    </row>
    <row r="55" spans="1:15" ht="28.5">
      <c r="A55" s="15">
        <v>44</v>
      </c>
      <c r="B55" s="29">
        <v>3123</v>
      </c>
      <c r="C55" s="38" t="s">
        <v>53</v>
      </c>
      <c r="D55" s="54">
        <v>3624</v>
      </c>
      <c r="E55" s="8">
        <v>1181.9</v>
      </c>
      <c r="F55" s="9">
        <v>709</v>
      </c>
      <c r="G55" s="83">
        <v>6</v>
      </c>
      <c r="H55" s="63"/>
      <c r="I55" s="63"/>
      <c r="J55" s="100">
        <v>3.6</v>
      </c>
      <c r="K55" s="94">
        <f t="shared" si="5"/>
        <v>3630</v>
      </c>
      <c r="L55" s="110">
        <f t="shared" si="4"/>
        <v>1187.9</v>
      </c>
      <c r="M55" s="119">
        <f t="shared" si="6"/>
        <v>712.6</v>
      </c>
      <c r="O55">
        <f t="shared" si="3"/>
      </c>
    </row>
    <row r="56" spans="1:15" ht="15">
      <c r="A56" s="15">
        <v>147</v>
      </c>
      <c r="B56" s="29">
        <v>3123</v>
      </c>
      <c r="C56" s="38" t="s">
        <v>54</v>
      </c>
      <c r="D56" s="54">
        <v>3475</v>
      </c>
      <c r="E56" s="8">
        <v>601.4</v>
      </c>
      <c r="F56" s="9">
        <v>361</v>
      </c>
      <c r="G56" s="83">
        <v>-44.400000000000006</v>
      </c>
      <c r="H56" s="63"/>
      <c r="I56" s="63">
        <v>51.4</v>
      </c>
      <c r="J56" s="100">
        <v>-26.6</v>
      </c>
      <c r="K56" s="94">
        <f t="shared" si="5"/>
        <v>3482</v>
      </c>
      <c r="L56" s="110">
        <f t="shared" si="4"/>
        <v>557</v>
      </c>
      <c r="M56" s="119">
        <f t="shared" si="6"/>
        <v>334.4</v>
      </c>
      <c r="O56">
        <f t="shared" si="3"/>
      </c>
    </row>
    <row r="57" spans="1:15" ht="15">
      <c r="A57" s="15">
        <v>55</v>
      </c>
      <c r="B57" s="29">
        <v>3123</v>
      </c>
      <c r="C57" s="58" t="s">
        <v>55</v>
      </c>
      <c r="D57" s="54">
        <v>2642</v>
      </c>
      <c r="E57" s="8">
        <v>833</v>
      </c>
      <c r="F57" s="9">
        <v>500</v>
      </c>
      <c r="G57" s="83">
        <v>18.400000000000002</v>
      </c>
      <c r="H57" s="63"/>
      <c r="I57" s="63"/>
      <c r="J57" s="100">
        <v>11</v>
      </c>
      <c r="K57" s="94">
        <f t="shared" si="5"/>
        <v>2660.4</v>
      </c>
      <c r="L57" s="110">
        <f t="shared" si="4"/>
        <v>851.4</v>
      </c>
      <c r="M57" s="119">
        <f t="shared" si="6"/>
        <v>511</v>
      </c>
      <c r="O57">
        <f t="shared" si="3"/>
      </c>
    </row>
    <row r="58" spans="1:15" ht="28.5">
      <c r="A58" s="15">
        <v>57</v>
      </c>
      <c r="B58" s="29">
        <v>3123</v>
      </c>
      <c r="C58" s="38" t="s">
        <v>56</v>
      </c>
      <c r="D58" s="54">
        <v>7699</v>
      </c>
      <c r="E58" s="8">
        <v>1289</v>
      </c>
      <c r="F58" s="9">
        <v>773</v>
      </c>
      <c r="G58" s="83">
        <v>17.900000000000002</v>
      </c>
      <c r="H58" s="63"/>
      <c r="I58" s="63">
        <v>117.3</v>
      </c>
      <c r="J58" s="100">
        <v>10.7</v>
      </c>
      <c r="K58" s="94">
        <f t="shared" si="5"/>
        <v>7834.2</v>
      </c>
      <c r="L58" s="110">
        <f t="shared" si="4"/>
        <v>1306.9</v>
      </c>
      <c r="M58" s="119">
        <f t="shared" si="6"/>
        <v>783.7</v>
      </c>
      <c r="O58">
        <f t="shared" si="3"/>
      </c>
    </row>
    <row r="59" spans="1:15" ht="29.25">
      <c r="A59" s="15">
        <v>54</v>
      </c>
      <c r="B59" s="29">
        <v>3123</v>
      </c>
      <c r="C59" s="59" t="s">
        <v>57</v>
      </c>
      <c r="D59" s="54">
        <v>2910</v>
      </c>
      <c r="E59" s="8">
        <v>192.1</v>
      </c>
      <c r="F59" s="9">
        <v>115</v>
      </c>
      <c r="G59" s="83">
        <v>-1</v>
      </c>
      <c r="H59" s="63"/>
      <c r="I59" s="63"/>
      <c r="J59" s="100">
        <v>-0.6</v>
      </c>
      <c r="K59" s="94">
        <f t="shared" si="5"/>
        <v>2909</v>
      </c>
      <c r="L59" s="110">
        <f t="shared" si="4"/>
        <v>191.1</v>
      </c>
      <c r="M59" s="119">
        <f t="shared" si="6"/>
        <v>114.4</v>
      </c>
      <c r="O59">
        <f t="shared" si="3"/>
      </c>
    </row>
    <row r="60" spans="1:15" ht="28.5">
      <c r="A60" s="15">
        <v>53</v>
      </c>
      <c r="B60" s="29">
        <v>3123</v>
      </c>
      <c r="C60" s="38" t="s">
        <v>58</v>
      </c>
      <c r="D60" s="54">
        <v>4101</v>
      </c>
      <c r="E60" s="8">
        <v>483.5</v>
      </c>
      <c r="F60" s="9">
        <v>290</v>
      </c>
      <c r="G60" s="83">
        <v>7.2</v>
      </c>
      <c r="H60" s="63"/>
      <c r="I60" s="63">
        <v>319.6</v>
      </c>
      <c r="J60" s="100">
        <v>4.3</v>
      </c>
      <c r="K60" s="94">
        <f t="shared" si="5"/>
        <v>4427.8</v>
      </c>
      <c r="L60" s="110">
        <f t="shared" si="4"/>
        <v>490.7</v>
      </c>
      <c r="M60" s="119">
        <f t="shared" si="6"/>
        <v>294.3</v>
      </c>
      <c r="O60">
        <f t="shared" si="3"/>
      </c>
    </row>
    <row r="61" spans="1:15" ht="42.75">
      <c r="A61" s="15">
        <v>42</v>
      </c>
      <c r="B61" s="29">
        <v>3122</v>
      </c>
      <c r="C61" s="38" t="s">
        <v>59</v>
      </c>
      <c r="D61" s="54">
        <v>5591</v>
      </c>
      <c r="E61" s="8">
        <v>1061.5</v>
      </c>
      <c r="F61" s="9">
        <v>637</v>
      </c>
      <c r="G61" s="83">
        <v>-0.30000000000000004</v>
      </c>
      <c r="H61" s="63"/>
      <c r="I61" s="63">
        <v>132</v>
      </c>
      <c r="J61" s="100">
        <v>-0.2</v>
      </c>
      <c r="K61" s="94">
        <f t="shared" si="5"/>
        <v>5722.7</v>
      </c>
      <c r="L61" s="110">
        <f t="shared" si="4"/>
        <v>1061.2</v>
      </c>
      <c r="M61" s="119">
        <f t="shared" si="6"/>
        <v>636.8</v>
      </c>
      <c r="O61">
        <f t="shared" si="3"/>
      </c>
    </row>
    <row r="62" spans="1:15" ht="28.5">
      <c r="A62" s="18">
        <v>45</v>
      </c>
      <c r="B62" s="34">
        <v>3124</v>
      </c>
      <c r="C62" s="43" t="s">
        <v>60</v>
      </c>
      <c r="D62" s="55">
        <v>9170</v>
      </c>
      <c r="E62" s="23">
        <v>880.5</v>
      </c>
      <c r="F62" s="12">
        <v>528</v>
      </c>
      <c r="G62" s="83">
        <v>3.2</v>
      </c>
      <c r="H62" s="63"/>
      <c r="I62" s="63"/>
      <c r="J62" s="100">
        <v>1.9</v>
      </c>
      <c r="K62" s="94">
        <f t="shared" si="5"/>
        <v>9173.2</v>
      </c>
      <c r="L62" s="110">
        <f t="shared" si="4"/>
        <v>883.7</v>
      </c>
      <c r="M62" s="119">
        <f t="shared" si="6"/>
        <v>529.9</v>
      </c>
      <c r="O62">
        <f t="shared" si="3"/>
      </c>
    </row>
    <row r="63" spans="1:15" ht="28.5">
      <c r="A63" s="15">
        <v>63</v>
      </c>
      <c r="B63" s="29">
        <v>3114</v>
      </c>
      <c r="C63" s="38" t="s">
        <v>61</v>
      </c>
      <c r="D63" s="54">
        <v>922</v>
      </c>
      <c r="E63" s="8">
        <v>0</v>
      </c>
      <c r="F63" s="9">
        <v>0</v>
      </c>
      <c r="G63" s="83">
        <v>2.5</v>
      </c>
      <c r="H63" s="63"/>
      <c r="I63" s="63"/>
      <c r="J63" s="100">
        <v>1.5</v>
      </c>
      <c r="K63" s="94">
        <f t="shared" si="5"/>
        <v>924.5</v>
      </c>
      <c r="L63" s="110">
        <f t="shared" si="4"/>
        <v>2.5</v>
      </c>
      <c r="M63" s="119">
        <f t="shared" si="6"/>
        <v>1.5</v>
      </c>
      <c r="O63">
        <f t="shared" si="3"/>
      </c>
    </row>
    <row r="64" spans="1:15" ht="15">
      <c r="A64" s="15">
        <v>62</v>
      </c>
      <c r="B64" s="29">
        <v>3114</v>
      </c>
      <c r="C64" s="38" t="s">
        <v>62</v>
      </c>
      <c r="D64" s="54">
        <v>872</v>
      </c>
      <c r="E64" s="8">
        <v>0</v>
      </c>
      <c r="F64" s="9">
        <v>0</v>
      </c>
      <c r="G64" s="83">
        <v>0</v>
      </c>
      <c r="H64" s="63"/>
      <c r="I64" s="63"/>
      <c r="J64" s="100">
        <v>0</v>
      </c>
      <c r="K64" s="94">
        <f t="shared" si="5"/>
        <v>872</v>
      </c>
      <c r="L64" s="110">
        <f t="shared" si="4"/>
        <v>0</v>
      </c>
      <c r="M64" s="119">
        <f t="shared" si="6"/>
        <v>0</v>
      </c>
      <c r="O64">
        <f t="shared" si="3"/>
      </c>
    </row>
    <row r="65" spans="1:15" ht="15">
      <c r="A65" s="15">
        <v>46</v>
      </c>
      <c r="B65" s="29">
        <v>3114</v>
      </c>
      <c r="C65" s="38" t="s">
        <v>63</v>
      </c>
      <c r="D65" s="54">
        <v>2529</v>
      </c>
      <c r="E65" s="8">
        <v>360.5</v>
      </c>
      <c r="F65" s="9">
        <v>216</v>
      </c>
      <c r="G65" s="83">
        <v>43.400000000000006</v>
      </c>
      <c r="H65" s="63"/>
      <c r="I65" s="63"/>
      <c r="J65" s="100">
        <v>26</v>
      </c>
      <c r="K65" s="94">
        <f t="shared" si="5"/>
        <v>2572.4</v>
      </c>
      <c r="L65" s="110">
        <f t="shared" si="4"/>
        <v>403.9</v>
      </c>
      <c r="M65" s="119">
        <f t="shared" si="6"/>
        <v>242</v>
      </c>
      <c r="O65">
        <f t="shared" si="3"/>
      </c>
    </row>
    <row r="66" spans="1:15" ht="28.5">
      <c r="A66" s="15">
        <v>49</v>
      </c>
      <c r="B66" s="29">
        <v>4322</v>
      </c>
      <c r="C66" s="38" t="s">
        <v>64</v>
      </c>
      <c r="D66" s="54">
        <v>4909</v>
      </c>
      <c r="E66" s="8">
        <v>652</v>
      </c>
      <c r="F66" s="9">
        <v>391</v>
      </c>
      <c r="G66" s="83">
        <v>-0.1</v>
      </c>
      <c r="H66" s="63"/>
      <c r="I66" s="63"/>
      <c r="J66" s="100">
        <v>-0.1</v>
      </c>
      <c r="K66" s="94">
        <f t="shared" si="5"/>
        <v>4908.9</v>
      </c>
      <c r="L66" s="110">
        <f t="shared" si="4"/>
        <v>651.9</v>
      </c>
      <c r="M66" s="119">
        <f t="shared" si="6"/>
        <v>390.9</v>
      </c>
      <c r="O66">
        <f t="shared" si="3"/>
      </c>
    </row>
    <row r="67" spans="1:15" ht="15">
      <c r="A67" s="15">
        <v>51</v>
      </c>
      <c r="B67" s="29">
        <v>3149</v>
      </c>
      <c r="C67" s="38" t="s">
        <v>65</v>
      </c>
      <c r="D67" s="54">
        <v>0</v>
      </c>
      <c r="E67" s="8">
        <v>0</v>
      </c>
      <c r="F67" s="9">
        <v>0</v>
      </c>
      <c r="G67" s="83">
        <v>0</v>
      </c>
      <c r="H67" s="63"/>
      <c r="I67" s="63"/>
      <c r="J67" s="100">
        <v>0</v>
      </c>
      <c r="K67" s="94">
        <f t="shared" si="5"/>
        <v>0</v>
      </c>
      <c r="L67" s="110">
        <f t="shared" si="4"/>
        <v>0</v>
      </c>
      <c r="M67" s="119">
        <f t="shared" si="6"/>
        <v>0</v>
      </c>
      <c r="O67">
        <f t="shared" si="3"/>
      </c>
    </row>
    <row r="68" spans="1:15" ht="15">
      <c r="A68" s="19">
        <v>58</v>
      </c>
      <c r="B68" s="35">
        <v>3114</v>
      </c>
      <c r="C68" s="44" t="s">
        <v>66</v>
      </c>
      <c r="D68" s="57">
        <v>1046</v>
      </c>
      <c r="E68" s="24">
        <v>194</v>
      </c>
      <c r="F68" s="13">
        <v>116</v>
      </c>
      <c r="G68" s="83">
        <v>-0.4</v>
      </c>
      <c r="H68" s="63"/>
      <c r="I68" s="63"/>
      <c r="J68" s="100">
        <v>-0.2</v>
      </c>
      <c r="K68" s="94">
        <f t="shared" si="5"/>
        <v>1045.6</v>
      </c>
      <c r="L68" s="110">
        <f t="shared" si="4"/>
        <v>193.6</v>
      </c>
      <c r="M68" s="119">
        <f t="shared" si="6"/>
        <v>115.8</v>
      </c>
      <c r="O68">
        <f t="shared" si="3"/>
      </c>
    </row>
    <row r="69" spans="1:15" ht="29.25" thickBot="1">
      <c r="A69" s="17">
        <v>59</v>
      </c>
      <c r="B69" s="36">
        <v>3114</v>
      </c>
      <c r="C69" s="42" t="s">
        <v>67</v>
      </c>
      <c r="D69" s="56">
        <v>837</v>
      </c>
      <c r="E69" s="22">
        <v>135.4</v>
      </c>
      <c r="F69" s="11">
        <v>81</v>
      </c>
      <c r="G69" s="87">
        <v>-0.1</v>
      </c>
      <c r="H69" s="88"/>
      <c r="I69" s="88"/>
      <c r="J69" s="103">
        <v>-0.1</v>
      </c>
      <c r="K69" s="96">
        <f t="shared" si="5"/>
        <v>836.9</v>
      </c>
      <c r="L69" s="112">
        <f t="shared" si="4"/>
        <v>135.3</v>
      </c>
      <c r="M69" s="121">
        <f t="shared" si="6"/>
        <v>80.9</v>
      </c>
      <c r="O69">
        <f t="shared" si="3"/>
      </c>
    </row>
    <row r="70" spans="1:15" ht="28.5">
      <c r="A70" s="14">
        <v>67</v>
      </c>
      <c r="B70" s="27">
        <v>3121</v>
      </c>
      <c r="C70" s="40" t="s">
        <v>68</v>
      </c>
      <c r="D70" s="53">
        <v>3066</v>
      </c>
      <c r="E70" s="21">
        <v>508.5</v>
      </c>
      <c r="F70" s="10">
        <v>305</v>
      </c>
      <c r="G70" s="89">
        <v>-1.5</v>
      </c>
      <c r="H70" s="90"/>
      <c r="I70" s="90"/>
      <c r="J70" s="104">
        <v>-0.9</v>
      </c>
      <c r="K70" s="97">
        <f aca="true" t="shared" si="7" ref="K70:K103">SUM(D70,G70:I70)</f>
        <v>3064.5</v>
      </c>
      <c r="L70" s="113">
        <f t="shared" si="4"/>
        <v>507</v>
      </c>
      <c r="M70" s="122">
        <f aca="true" t="shared" si="8" ref="M70:M103">F70+J70</f>
        <v>304.1</v>
      </c>
      <c r="O70">
        <f t="shared" si="3"/>
      </c>
    </row>
    <row r="71" spans="1:15" ht="15">
      <c r="A71" s="15">
        <v>68</v>
      </c>
      <c r="B71" s="28">
        <v>3121</v>
      </c>
      <c r="C71" s="40" t="s">
        <v>69</v>
      </c>
      <c r="D71" s="53">
        <v>2261</v>
      </c>
      <c r="E71" s="8">
        <v>431.2</v>
      </c>
      <c r="F71" s="9">
        <v>259</v>
      </c>
      <c r="G71" s="83">
        <v>4.800000000000001</v>
      </c>
      <c r="H71" s="63"/>
      <c r="I71" s="63"/>
      <c r="J71" s="100">
        <v>2.9</v>
      </c>
      <c r="K71" s="94">
        <f t="shared" si="7"/>
        <v>2265.8</v>
      </c>
      <c r="L71" s="110">
        <f t="shared" si="4"/>
        <v>436</v>
      </c>
      <c r="M71" s="119">
        <f t="shared" si="8"/>
        <v>261.9</v>
      </c>
      <c r="O71">
        <f t="shared" si="3"/>
      </c>
    </row>
    <row r="72" spans="1:15" ht="28.5">
      <c r="A72" s="15">
        <v>71</v>
      </c>
      <c r="B72" s="28">
        <v>3122</v>
      </c>
      <c r="C72" s="38" t="s">
        <v>70</v>
      </c>
      <c r="D72" s="54">
        <v>2476</v>
      </c>
      <c r="E72" s="8">
        <v>47</v>
      </c>
      <c r="F72" s="9">
        <v>28</v>
      </c>
      <c r="G72" s="83">
        <v>0</v>
      </c>
      <c r="H72" s="63"/>
      <c r="I72" s="63"/>
      <c r="J72" s="100">
        <v>0</v>
      </c>
      <c r="K72" s="94">
        <f t="shared" si="7"/>
        <v>2476</v>
      </c>
      <c r="L72" s="110">
        <f t="shared" si="4"/>
        <v>47</v>
      </c>
      <c r="M72" s="119">
        <f t="shared" si="8"/>
        <v>28</v>
      </c>
      <c r="O72">
        <f t="shared" si="3"/>
      </c>
    </row>
    <row r="73" spans="1:15" ht="42.75">
      <c r="A73" s="15">
        <v>70</v>
      </c>
      <c r="B73" s="28">
        <v>3122</v>
      </c>
      <c r="C73" s="38" t="s">
        <v>71</v>
      </c>
      <c r="D73" s="54">
        <v>2630</v>
      </c>
      <c r="E73" s="8">
        <v>572.4</v>
      </c>
      <c r="F73" s="9">
        <v>343</v>
      </c>
      <c r="G73" s="83">
        <v>-50.300000000000004</v>
      </c>
      <c r="H73" s="63"/>
      <c r="I73" s="63"/>
      <c r="J73" s="100">
        <v>-30.2</v>
      </c>
      <c r="K73" s="94">
        <f t="shared" si="7"/>
        <v>2579.7</v>
      </c>
      <c r="L73" s="110">
        <f t="shared" si="4"/>
        <v>522.1</v>
      </c>
      <c r="M73" s="119">
        <f t="shared" si="8"/>
        <v>312.8</v>
      </c>
      <c r="O73">
        <f aca="true" t="shared" si="9" ref="O73:O103">IF(N73&gt;0,"!!!!","")</f>
      </c>
    </row>
    <row r="74" spans="1:15" ht="28.5">
      <c r="A74" s="18">
        <v>154</v>
      </c>
      <c r="B74" s="34">
        <v>3122</v>
      </c>
      <c r="C74" s="43" t="s">
        <v>72</v>
      </c>
      <c r="D74" s="55">
        <v>12694</v>
      </c>
      <c r="E74" s="8">
        <v>2900</v>
      </c>
      <c r="F74" s="12">
        <v>1740</v>
      </c>
      <c r="G74" s="83">
        <v>760.5</v>
      </c>
      <c r="H74" s="63"/>
      <c r="I74" s="63">
        <v>98.8</v>
      </c>
      <c r="J74" s="100">
        <v>760.5</v>
      </c>
      <c r="K74" s="94">
        <f t="shared" si="7"/>
        <v>13553.3</v>
      </c>
      <c r="L74" s="110">
        <f t="shared" si="4"/>
        <v>3660.5</v>
      </c>
      <c r="M74" s="119">
        <f t="shared" si="8"/>
        <v>2500.5</v>
      </c>
      <c r="O74">
        <f t="shared" si="9"/>
      </c>
    </row>
    <row r="75" spans="1:15" ht="42.75">
      <c r="A75" s="15">
        <v>72</v>
      </c>
      <c r="B75" s="28">
        <v>3122</v>
      </c>
      <c r="C75" s="38" t="s">
        <v>73</v>
      </c>
      <c r="D75" s="54">
        <v>5993</v>
      </c>
      <c r="E75" s="8">
        <v>908.5</v>
      </c>
      <c r="F75" s="12">
        <v>545</v>
      </c>
      <c r="G75" s="83">
        <v>4.1000000000000005</v>
      </c>
      <c r="H75" s="63"/>
      <c r="I75" s="63"/>
      <c r="J75" s="100">
        <v>2.5</v>
      </c>
      <c r="K75" s="94">
        <f t="shared" si="7"/>
        <v>5997.1</v>
      </c>
      <c r="L75" s="110">
        <f t="shared" si="4"/>
        <v>912.6</v>
      </c>
      <c r="M75" s="119">
        <f t="shared" si="8"/>
        <v>547.5</v>
      </c>
      <c r="O75">
        <f t="shared" si="9"/>
      </c>
    </row>
    <row r="76" spans="1:15" ht="28.5">
      <c r="A76" s="15">
        <v>81</v>
      </c>
      <c r="B76" s="28">
        <v>3114</v>
      </c>
      <c r="C76" s="38" t="s">
        <v>74</v>
      </c>
      <c r="D76" s="54">
        <v>1331</v>
      </c>
      <c r="E76" s="8">
        <v>30.9</v>
      </c>
      <c r="F76" s="9">
        <v>19</v>
      </c>
      <c r="G76" s="83">
        <v>-0.1</v>
      </c>
      <c r="H76" s="63"/>
      <c r="I76" s="63"/>
      <c r="J76" s="100">
        <v>-0.1</v>
      </c>
      <c r="K76" s="94">
        <f t="shared" si="7"/>
        <v>1330.9</v>
      </c>
      <c r="L76" s="110">
        <f t="shared" si="4"/>
        <v>30.799999999999997</v>
      </c>
      <c r="M76" s="119">
        <f t="shared" si="8"/>
        <v>18.9</v>
      </c>
      <c r="O76">
        <f t="shared" si="9"/>
      </c>
    </row>
    <row r="77" spans="1:15" ht="28.5">
      <c r="A77" s="15">
        <v>83</v>
      </c>
      <c r="B77" s="28">
        <v>3114</v>
      </c>
      <c r="C77" s="38" t="s">
        <v>75</v>
      </c>
      <c r="D77" s="54">
        <v>2564</v>
      </c>
      <c r="E77" s="8">
        <v>74.1</v>
      </c>
      <c r="F77" s="9">
        <v>44</v>
      </c>
      <c r="G77" s="83">
        <v>0</v>
      </c>
      <c r="H77" s="63"/>
      <c r="I77" s="63"/>
      <c r="J77" s="100">
        <v>0</v>
      </c>
      <c r="K77" s="94">
        <f t="shared" si="7"/>
        <v>2564</v>
      </c>
      <c r="L77" s="110">
        <f t="shared" si="4"/>
        <v>74.1</v>
      </c>
      <c r="M77" s="119">
        <f t="shared" si="8"/>
        <v>44</v>
      </c>
      <c r="O77">
        <f t="shared" si="9"/>
      </c>
    </row>
    <row r="78" spans="1:15" ht="15">
      <c r="A78" s="15">
        <v>79</v>
      </c>
      <c r="B78" s="28">
        <v>3114</v>
      </c>
      <c r="C78" s="38" t="s">
        <v>76</v>
      </c>
      <c r="D78" s="54">
        <v>438</v>
      </c>
      <c r="E78" s="8">
        <v>25.4</v>
      </c>
      <c r="F78" s="9">
        <v>15</v>
      </c>
      <c r="G78" s="83">
        <v>1.6</v>
      </c>
      <c r="H78" s="63"/>
      <c r="I78" s="63"/>
      <c r="J78" s="100">
        <v>1</v>
      </c>
      <c r="K78" s="94">
        <f t="shared" si="7"/>
        <v>439.6</v>
      </c>
      <c r="L78" s="110">
        <f t="shared" si="4"/>
        <v>27</v>
      </c>
      <c r="M78" s="119">
        <f t="shared" si="8"/>
        <v>16</v>
      </c>
      <c r="O78">
        <f t="shared" si="9"/>
      </c>
    </row>
    <row r="79" spans="1:15" ht="15">
      <c r="A79" s="15">
        <v>74</v>
      </c>
      <c r="B79" s="28">
        <v>4322</v>
      </c>
      <c r="C79" s="38" t="s">
        <v>77</v>
      </c>
      <c r="D79" s="54">
        <v>1694</v>
      </c>
      <c r="E79" s="8">
        <v>77</v>
      </c>
      <c r="F79" s="9">
        <v>46</v>
      </c>
      <c r="G79" s="83">
        <v>0.7000000000000001</v>
      </c>
      <c r="H79" s="63"/>
      <c r="I79" s="63"/>
      <c r="J79" s="100">
        <v>0.4</v>
      </c>
      <c r="K79" s="94">
        <f t="shared" si="7"/>
        <v>1694.7</v>
      </c>
      <c r="L79" s="110">
        <f t="shared" si="4"/>
        <v>77.7</v>
      </c>
      <c r="M79" s="119">
        <f t="shared" si="8"/>
        <v>46.4</v>
      </c>
      <c r="O79">
        <f t="shared" si="9"/>
      </c>
    </row>
    <row r="80" spans="1:15" ht="15.75" thickBot="1">
      <c r="A80" s="17">
        <v>80</v>
      </c>
      <c r="B80" s="31">
        <v>4322</v>
      </c>
      <c r="C80" s="42" t="s">
        <v>78</v>
      </c>
      <c r="D80" s="56">
        <v>2153</v>
      </c>
      <c r="E80" s="22">
        <v>140</v>
      </c>
      <c r="F80" s="11">
        <v>84</v>
      </c>
      <c r="G80" s="87">
        <v>-5.300000000000001</v>
      </c>
      <c r="H80" s="88"/>
      <c r="I80" s="88"/>
      <c r="J80" s="103">
        <v>-3.2</v>
      </c>
      <c r="K80" s="96">
        <f t="shared" si="7"/>
        <v>2147.7</v>
      </c>
      <c r="L80" s="112">
        <f t="shared" si="4"/>
        <v>134.7</v>
      </c>
      <c r="M80" s="121">
        <f t="shared" si="8"/>
        <v>80.8</v>
      </c>
      <c r="O80">
        <f t="shared" si="9"/>
      </c>
    </row>
    <row r="81" spans="1:15" ht="28.5">
      <c r="A81" s="14">
        <v>109</v>
      </c>
      <c r="B81" s="27">
        <v>3121</v>
      </c>
      <c r="C81" s="40" t="s">
        <v>79</v>
      </c>
      <c r="D81" s="53">
        <v>2161</v>
      </c>
      <c r="E81" s="21">
        <v>29.4</v>
      </c>
      <c r="F81" s="10">
        <v>18</v>
      </c>
      <c r="G81" s="89">
        <v>0</v>
      </c>
      <c r="H81" s="90"/>
      <c r="I81" s="90"/>
      <c r="J81" s="104">
        <v>0</v>
      </c>
      <c r="K81" s="97">
        <f t="shared" si="7"/>
        <v>2161</v>
      </c>
      <c r="L81" s="113">
        <f t="shared" si="4"/>
        <v>29.4</v>
      </c>
      <c r="M81" s="122">
        <f t="shared" si="8"/>
        <v>18</v>
      </c>
      <c r="O81">
        <f t="shared" si="9"/>
      </c>
    </row>
    <row r="82" spans="1:15" ht="15">
      <c r="A82" s="15">
        <v>110</v>
      </c>
      <c r="B82" s="28">
        <v>3121</v>
      </c>
      <c r="C82" s="40" t="s">
        <v>80</v>
      </c>
      <c r="D82" s="53">
        <v>5415</v>
      </c>
      <c r="E82" s="8">
        <v>1007</v>
      </c>
      <c r="F82" s="9">
        <v>604</v>
      </c>
      <c r="G82" s="83">
        <v>0.1</v>
      </c>
      <c r="H82" s="63"/>
      <c r="I82" s="63"/>
      <c r="J82" s="100">
        <v>0.1</v>
      </c>
      <c r="K82" s="94">
        <f t="shared" si="7"/>
        <v>5415.1</v>
      </c>
      <c r="L82" s="110">
        <f t="shared" si="4"/>
        <v>1007.1</v>
      </c>
      <c r="M82" s="119">
        <f t="shared" si="8"/>
        <v>604.1</v>
      </c>
      <c r="O82">
        <f t="shared" si="9"/>
      </c>
    </row>
    <row r="83" spans="1:15" ht="15">
      <c r="A83" s="15">
        <v>113</v>
      </c>
      <c r="B83" s="28">
        <v>3121</v>
      </c>
      <c r="C83" s="38" t="s">
        <v>81</v>
      </c>
      <c r="D83" s="54">
        <v>3433</v>
      </c>
      <c r="E83" s="8">
        <v>32</v>
      </c>
      <c r="F83" s="9">
        <v>19</v>
      </c>
      <c r="G83" s="83">
        <v>20.200000000000003</v>
      </c>
      <c r="H83" s="63"/>
      <c r="I83" s="63"/>
      <c r="J83" s="100">
        <v>12.1</v>
      </c>
      <c r="K83" s="94">
        <f t="shared" si="7"/>
        <v>3453.2</v>
      </c>
      <c r="L83" s="110">
        <f t="shared" si="4"/>
        <v>52.2</v>
      </c>
      <c r="M83" s="119">
        <f t="shared" si="8"/>
        <v>31.1</v>
      </c>
      <c r="O83">
        <f t="shared" si="9"/>
      </c>
    </row>
    <row r="84" spans="1:15" ht="28.5">
      <c r="A84" s="15">
        <v>111</v>
      </c>
      <c r="B84" s="28">
        <v>3121</v>
      </c>
      <c r="C84" s="38" t="s">
        <v>82</v>
      </c>
      <c r="D84" s="54">
        <v>2187</v>
      </c>
      <c r="E84" s="8">
        <v>597.1</v>
      </c>
      <c r="F84" s="9">
        <v>358</v>
      </c>
      <c r="G84" s="83">
        <v>10</v>
      </c>
      <c r="H84" s="63"/>
      <c r="I84" s="63"/>
      <c r="J84" s="100">
        <v>6</v>
      </c>
      <c r="K84" s="94">
        <f t="shared" si="7"/>
        <v>2197</v>
      </c>
      <c r="L84" s="110">
        <f t="shared" si="4"/>
        <v>607.1</v>
      </c>
      <c r="M84" s="119">
        <f t="shared" si="8"/>
        <v>364</v>
      </c>
      <c r="O84">
        <f t="shared" si="9"/>
      </c>
    </row>
    <row r="85" spans="1:15" ht="28.5">
      <c r="A85" s="15">
        <v>112</v>
      </c>
      <c r="B85" s="28">
        <v>3121</v>
      </c>
      <c r="C85" s="38" t="s">
        <v>83</v>
      </c>
      <c r="D85" s="54">
        <v>2099</v>
      </c>
      <c r="E85" s="8">
        <v>177.6</v>
      </c>
      <c r="F85" s="9">
        <v>107</v>
      </c>
      <c r="G85" s="83">
        <v>-0.1</v>
      </c>
      <c r="H85" s="63"/>
      <c r="I85" s="63"/>
      <c r="J85" s="100">
        <v>-0.1</v>
      </c>
      <c r="K85" s="94">
        <f t="shared" si="7"/>
        <v>2098.9</v>
      </c>
      <c r="L85" s="110">
        <f t="shared" si="4"/>
        <v>177.5</v>
      </c>
      <c r="M85" s="119">
        <f t="shared" si="8"/>
        <v>106.9</v>
      </c>
      <c r="O85">
        <f t="shared" si="9"/>
      </c>
    </row>
    <row r="86" spans="1:15" ht="15">
      <c r="A86" s="15">
        <v>114</v>
      </c>
      <c r="B86" s="28">
        <v>3122</v>
      </c>
      <c r="C86" s="38" t="s">
        <v>84</v>
      </c>
      <c r="D86" s="54">
        <v>1593</v>
      </c>
      <c r="E86" s="8">
        <v>222.9</v>
      </c>
      <c r="F86" s="9">
        <v>134</v>
      </c>
      <c r="G86" s="83">
        <v>9.1</v>
      </c>
      <c r="H86" s="63"/>
      <c r="I86" s="63"/>
      <c r="J86" s="100">
        <v>5.5</v>
      </c>
      <c r="K86" s="94">
        <f t="shared" si="7"/>
        <v>1602.1</v>
      </c>
      <c r="L86" s="110">
        <f t="shared" si="4"/>
        <v>232</v>
      </c>
      <c r="M86" s="119">
        <f t="shared" si="8"/>
        <v>139.5</v>
      </c>
      <c r="O86">
        <f t="shared" si="9"/>
      </c>
    </row>
    <row r="87" spans="1:15" ht="28.5">
      <c r="A87" s="15">
        <v>120</v>
      </c>
      <c r="B87" s="28">
        <v>3123</v>
      </c>
      <c r="C87" s="38" t="s">
        <v>85</v>
      </c>
      <c r="D87" s="54">
        <v>1536</v>
      </c>
      <c r="E87" s="8">
        <v>148.3</v>
      </c>
      <c r="F87" s="9">
        <v>89</v>
      </c>
      <c r="G87" s="83">
        <v>0</v>
      </c>
      <c r="H87" s="63"/>
      <c r="I87" s="63">
        <v>93.1</v>
      </c>
      <c r="J87" s="100">
        <v>0</v>
      </c>
      <c r="K87" s="94">
        <f t="shared" si="7"/>
        <v>1629.1</v>
      </c>
      <c r="L87" s="110">
        <f t="shared" si="4"/>
        <v>148.3</v>
      </c>
      <c r="M87" s="119">
        <f t="shared" si="8"/>
        <v>89</v>
      </c>
      <c r="O87">
        <f t="shared" si="9"/>
      </c>
    </row>
    <row r="88" spans="1:15" ht="28.5">
      <c r="A88" s="15">
        <v>118</v>
      </c>
      <c r="B88" s="28">
        <v>3123</v>
      </c>
      <c r="C88" s="38" t="s">
        <v>86</v>
      </c>
      <c r="D88" s="54">
        <v>6506</v>
      </c>
      <c r="E88" s="8">
        <v>1000</v>
      </c>
      <c r="F88" s="9">
        <v>600</v>
      </c>
      <c r="G88" s="83">
        <v>345.70000000000005</v>
      </c>
      <c r="H88" s="63"/>
      <c r="I88" s="63"/>
      <c r="J88" s="100">
        <v>345.70000000000005</v>
      </c>
      <c r="K88" s="94">
        <f t="shared" si="7"/>
        <v>6851.7</v>
      </c>
      <c r="L88" s="110">
        <f t="shared" si="4"/>
        <v>1345.7</v>
      </c>
      <c r="M88" s="119">
        <f t="shared" si="8"/>
        <v>945.7</v>
      </c>
      <c r="O88">
        <f t="shared" si="9"/>
      </c>
    </row>
    <row r="89" spans="1:15" ht="15">
      <c r="A89" s="15">
        <v>119</v>
      </c>
      <c r="B89" s="28">
        <v>3123</v>
      </c>
      <c r="C89" s="38" t="s">
        <v>87</v>
      </c>
      <c r="D89" s="54">
        <v>5848</v>
      </c>
      <c r="E89" s="8">
        <v>1017.7</v>
      </c>
      <c r="F89" s="9">
        <v>611</v>
      </c>
      <c r="G89" s="83">
        <v>0</v>
      </c>
      <c r="H89" s="63"/>
      <c r="I89" s="63">
        <v>379.2</v>
      </c>
      <c r="J89" s="100">
        <v>0</v>
      </c>
      <c r="K89" s="94">
        <f t="shared" si="7"/>
        <v>6227.2</v>
      </c>
      <c r="L89" s="110">
        <f t="shared" si="4"/>
        <v>1017.7</v>
      </c>
      <c r="M89" s="119">
        <f t="shared" si="8"/>
        <v>611</v>
      </c>
      <c r="O89">
        <f t="shared" si="9"/>
      </c>
    </row>
    <row r="90" spans="1:15" ht="28.5">
      <c r="A90" s="15">
        <v>115</v>
      </c>
      <c r="B90" s="28">
        <v>3122</v>
      </c>
      <c r="C90" s="38" t="s">
        <v>88</v>
      </c>
      <c r="D90" s="54">
        <v>2642</v>
      </c>
      <c r="E90" s="8">
        <v>272.3</v>
      </c>
      <c r="F90" s="9">
        <v>163</v>
      </c>
      <c r="G90" s="83">
        <v>4.6000000000000005</v>
      </c>
      <c r="H90" s="63"/>
      <c r="I90" s="63"/>
      <c r="J90" s="100">
        <v>2.8</v>
      </c>
      <c r="K90" s="94">
        <f t="shared" si="7"/>
        <v>2646.6</v>
      </c>
      <c r="L90" s="110">
        <f t="shared" si="4"/>
        <v>276.90000000000003</v>
      </c>
      <c r="M90" s="119">
        <f t="shared" si="8"/>
        <v>165.8</v>
      </c>
      <c r="O90">
        <f t="shared" si="9"/>
      </c>
    </row>
    <row r="91" spans="1:15" ht="28.5">
      <c r="A91" s="15">
        <v>116</v>
      </c>
      <c r="B91" s="28">
        <v>3122</v>
      </c>
      <c r="C91" s="38" t="s">
        <v>89</v>
      </c>
      <c r="D91" s="54">
        <v>14090</v>
      </c>
      <c r="E91" s="8">
        <v>4182.1</v>
      </c>
      <c r="F91" s="9">
        <v>2509</v>
      </c>
      <c r="G91" s="83">
        <v>-127.7</v>
      </c>
      <c r="H91" s="63"/>
      <c r="I91" s="63"/>
      <c r="J91" s="100">
        <v>-76.6</v>
      </c>
      <c r="K91" s="94">
        <f t="shared" si="7"/>
        <v>13962.3</v>
      </c>
      <c r="L91" s="110">
        <f t="shared" si="4"/>
        <v>4054.4000000000005</v>
      </c>
      <c r="M91" s="119">
        <f t="shared" si="8"/>
        <v>2432.4</v>
      </c>
      <c r="O91">
        <f t="shared" si="9"/>
      </c>
    </row>
    <row r="92" spans="1:15" ht="28.5">
      <c r="A92" s="15">
        <v>122</v>
      </c>
      <c r="B92" s="28">
        <v>3123</v>
      </c>
      <c r="C92" s="38" t="s">
        <v>90</v>
      </c>
      <c r="D92" s="54">
        <v>5644</v>
      </c>
      <c r="E92" s="8">
        <v>481</v>
      </c>
      <c r="F92" s="9">
        <v>289</v>
      </c>
      <c r="G92" s="83">
        <v>-10.100000000000001</v>
      </c>
      <c r="H92" s="63"/>
      <c r="I92" s="91">
        <v>199</v>
      </c>
      <c r="J92" s="100">
        <v>-6.1</v>
      </c>
      <c r="K92" s="94">
        <f t="shared" si="7"/>
        <v>5832.9</v>
      </c>
      <c r="L92" s="110">
        <f t="shared" si="4"/>
        <v>470.9</v>
      </c>
      <c r="M92" s="119">
        <f t="shared" si="8"/>
        <v>282.9</v>
      </c>
      <c r="O92">
        <f t="shared" si="9"/>
      </c>
    </row>
    <row r="93" spans="1:15" ht="28.5">
      <c r="A93" s="15">
        <v>123</v>
      </c>
      <c r="B93" s="28">
        <v>3124</v>
      </c>
      <c r="C93" s="38" t="s">
        <v>91</v>
      </c>
      <c r="D93" s="54">
        <v>3048</v>
      </c>
      <c r="E93" s="8">
        <v>390</v>
      </c>
      <c r="F93" s="9">
        <v>234</v>
      </c>
      <c r="G93" s="83">
        <v>-6.4</v>
      </c>
      <c r="H93" s="63"/>
      <c r="I93" s="63"/>
      <c r="J93" s="100">
        <v>-3.8</v>
      </c>
      <c r="K93" s="94">
        <f t="shared" si="7"/>
        <v>3041.6</v>
      </c>
      <c r="L93" s="110">
        <f t="shared" si="4"/>
        <v>383.6</v>
      </c>
      <c r="M93" s="119">
        <f t="shared" si="8"/>
        <v>230.2</v>
      </c>
      <c r="O93">
        <f t="shared" si="9"/>
      </c>
    </row>
    <row r="94" spans="1:15" ht="15">
      <c r="A94" s="15">
        <v>125</v>
      </c>
      <c r="B94" s="28">
        <v>3112</v>
      </c>
      <c r="C94" s="38" t="s">
        <v>92</v>
      </c>
      <c r="D94" s="54">
        <v>932</v>
      </c>
      <c r="E94" s="8">
        <v>69.4</v>
      </c>
      <c r="F94" s="9">
        <v>42</v>
      </c>
      <c r="G94" s="83">
        <v>-14.700000000000001</v>
      </c>
      <c r="H94" s="63"/>
      <c r="I94" s="63"/>
      <c r="J94" s="100">
        <v>-8.8</v>
      </c>
      <c r="K94" s="94">
        <f t="shared" si="7"/>
        <v>917.3</v>
      </c>
      <c r="L94" s="110">
        <f t="shared" si="4"/>
        <v>54.7</v>
      </c>
      <c r="M94" s="119">
        <f t="shared" si="8"/>
        <v>33.2</v>
      </c>
      <c r="O94">
        <f t="shared" si="9"/>
      </c>
    </row>
    <row r="95" spans="1:15" ht="28.5">
      <c r="A95" s="15">
        <v>133</v>
      </c>
      <c r="B95" s="28">
        <v>3114</v>
      </c>
      <c r="C95" s="38" t="s">
        <v>93</v>
      </c>
      <c r="D95" s="54">
        <v>528</v>
      </c>
      <c r="E95" s="8">
        <v>0</v>
      </c>
      <c r="F95" s="9">
        <v>0</v>
      </c>
      <c r="G95" s="83">
        <v>0</v>
      </c>
      <c r="H95" s="63"/>
      <c r="I95" s="63"/>
      <c r="J95" s="100">
        <v>0</v>
      </c>
      <c r="K95" s="94">
        <f t="shared" si="7"/>
        <v>528</v>
      </c>
      <c r="L95" s="110">
        <f t="shared" si="4"/>
        <v>0</v>
      </c>
      <c r="M95" s="119">
        <f t="shared" si="8"/>
        <v>0</v>
      </c>
      <c r="O95">
        <f t="shared" si="9"/>
      </c>
    </row>
    <row r="96" spans="1:15" ht="28.5">
      <c r="A96" s="15">
        <v>136</v>
      </c>
      <c r="B96" s="28">
        <v>3114</v>
      </c>
      <c r="C96" s="38" t="s">
        <v>94</v>
      </c>
      <c r="D96" s="54">
        <v>2436</v>
      </c>
      <c r="E96" s="8">
        <v>0</v>
      </c>
      <c r="F96" s="9">
        <v>0</v>
      </c>
      <c r="G96" s="83">
        <v>0</v>
      </c>
      <c r="H96" s="63"/>
      <c r="I96" s="63"/>
      <c r="J96" s="100">
        <v>0</v>
      </c>
      <c r="K96" s="94">
        <f t="shared" si="7"/>
        <v>2436</v>
      </c>
      <c r="L96" s="110">
        <f t="shared" si="4"/>
        <v>0</v>
      </c>
      <c r="M96" s="119">
        <f t="shared" si="8"/>
        <v>0</v>
      </c>
      <c r="O96">
        <f t="shared" si="9"/>
      </c>
    </row>
    <row r="97" spans="1:15" ht="28.5">
      <c r="A97" s="15">
        <v>47</v>
      </c>
      <c r="B97" s="29">
        <v>3114</v>
      </c>
      <c r="C97" s="38" t="s">
        <v>95</v>
      </c>
      <c r="D97" s="54">
        <v>1799</v>
      </c>
      <c r="E97" s="8">
        <v>55</v>
      </c>
      <c r="F97" s="9">
        <v>33</v>
      </c>
      <c r="G97" s="83">
        <v>0.2</v>
      </c>
      <c r="H97" s="63"/>
      <c r="I97" s="63"/>
      <c r="J97" s="100">
        <v>0.1</v>
      </c>
      <c r="K97" s="94">
        <f t="shared" si="7"/>
        <v>1799.2</v>
      </c>
      <c r="L97" s="110">
        <f aca="true" t="shared" si="10" ref="L97:L103">E97+G97</f>
        <v>55.2</v>
      </c>
      <c r="M97" s="119">
        <f t="shared" si="8"/>
        <v>33.1</v>
      </c>
      <c r="O97">
        <f t="shared" si="9"/>
      </c>
    </row>
    <row r="98" spans="1:15" ht="28.5">
      <c r="A98" s="15">
        <v>126</v>
      </c>
      <c r="B98" s="28">
        <v>3114</v>
      </c>
      <c r="C98" s="38" t="s">
        <v>96</v>
      </c>
      <c r="D98" s="54">
        <v>763</v>
      </c>
      <c r="E98" s="8">
        <v>14.3</v>
      </c>
      <c r="F98" s="9">
        <v>9</v>
      </c>
      <c r="G98" s="83">
        <v>0</v>
      </c>
      <c r="H98" s="63"/>
      <c r="I98" s="63"/>
      <c r="J98" s="100">
        <v>0</v>
      </c>
      <c r="K98" s="94">
        <f t="shared" si="7"/>
        <v>763</v>
      </c>
      <c r="L98" s="110">
        <f t="shared" si="10"/>
        <v>14.3</v>
      </c>
      <c r="M98" s="119">
        <f t="shared" si="8"/>
        <v>9</v>
      </c>
      <c r="O98">
        <f t="shared" si="9"/>
      </c>
    </row>
    <row r="99" spans="1:15" ht="15">
      <c r="A99" s="15">
        <v>130</v>
      </c>
      <c r="B99" s="28">
        <v>3114</v>
      </c>
      <c r="C99" s="38" t="s">
        <v>97</v>
      </c>
      <c r="D99" s="54">
        <v>1199</v>
      </c>
      <c r="E99" s="8">
        <v>24.1</v>
      </c>
      <c r="F99" s="9">
        <v>14</v>
      </c>
      <c r="G99" s="83">
        <v>-0.1</v>
      </c>
      <c r="H99" s="63"/>
      <c r="I99" s="63"/>
      <c r="J99" s="100">
        <v>-0.1</v>
      </c>
      <c r="K99" s="94">
        <f t="shared" si="7"/>
        <v>1198.9</v>
      </c>
      <c r="L99" s="110">
        <f t="shared" si="10"/>
        <v>24</v>
      </c>
      <c r="M99" s="119">
        <f t="shared" si="8"/>
        <v>13.9</v>
      </c>
      <c r="O99">
        <f t="shared" si="9"/>
      </c>
    </row>
    <row r="100" spans="1:15" ht="28.5">
      <c r="A100" s="14">
        <v>132</v>
      </c>
      <c r="B100" s="27">
        <v>3114</v>
      </c>
      <c r="C100" s="38" t="s">
        <v>98</v>
      </c>
      <c r="D100" s="54">
        <v>2329</v>
      </c>
      <c r="E100" s="8">
        <v>0</v>
      </c>
      <c r="F100" s="9">
        <v>0</v>
      </c>
      <c r="G100" s="83">
        <v>0</v>
      </c>
      <c r="H100" s="63"/>
      <c r="I100" s="63"/>
      <c r="J100" s="100">
        <v>0</v>
      </c>
      <c r="K100" s="94">
        <f t="shared" si="7"/>
        <v>2329</v>
      </c>
      <c r="L100" s="110">
        <f t="shared" si="10"/>
        <v>0</v>
      </c>
      <c r="M100" s="119">
        <f t="shared" si="8"/>
        <v>0</v>
      </c>
      <c r="O100">
        <f t="shared" si="9"/>
      </c>
    </row>
    <row r="101" spans="1:15" ht="28.5">
      <c r="A101" s="14">
        <v>131</v>
      </c>
      <c r="B101" s="27">
        <v>3114</v>
      </c>
      <c r="C101" s="38" t="s">
        <v>99</v>
      </c>
      <c r="D101" s="54">
        <v>341</v>
      </c>
      <c r="E101" s="8">
        <v>17</v>
      </c>
      <c r="F101" s="9">
        <v>10</v>
      </c>
      <c r="G101" s="83">
        <v>4.800000000000001</v>
      </c>
      <c r="H101" s="63"/>
      <c r="I101" s="63"/>
      <c r="J101" s="100">
        <v>2.9</v>
      </c>
      <c r="K101" s="94">
        <f t="shared" si="7"/>
        <v>345.8</v>
      </c>
      <c r="L101" s="110">
        <f t="shared" si="10"/>
        <v>21.8</v>
      </c>
      <c r="M101" s="119">
        <f t="shared" si="8"/>
        <v>12.9</v>
      </c>
      <c r="O101">
        <f t="shared" si="9"/>
      </c>
    </row>
    <row r="102" spans="1:15" ht="28.5">
      <c r="A102" s="14">
        <v>128</v>
      </c>
      <c r="B102" s="27">
        <v>4322</v>
      </c>
      <c r="C102" s="38" t="s">
        <v>100</v>
      </c>
      <c r="D102" s="54">
        <v>2617</v>
      </c>
      <c r="E102" s="8">
        <v>189.4</v>
      </c>
      <c r="F102" s="9">
        <v>114</v>
      </c>
      <c r="G102" s="83">
        <v>18.5</v>
      </c>
      <c r="H102" s="63"/>
      <c r="I102" s="63"/>
      <c r="J102" s="100">
        <v>11.1</v>
      </c>
      <c r="K102" s="94">
        <f t="shared" si="7"/>
        <v>2635.5</v>
      </c>
      <c r="L102" s="110">
        <f t="shared" si="10"/>
        <v>207.9</v>
      </c>
      <c r="M102" s="119">
        <f t="shared" si="8"/>
        <v>125.1</v>
      </c>
      <c r="O102">
        <f t="shared" si="9"/>
      </c>
    </row>
    <row r="103" spans="1:15" ht="29.25" thickBot="1">
      <c r="A103" s="16">
        <v>127</v>
      </c>
      <c r="B103" s="30">
        <v>4322</v>
      </c>
      <c r="C103" s="42" t="s">
        <v>101</v>
      </c>
      <c r="D103" s="56">
        <v>2140</v>
      </c>
      <c r="E103" s="22">
        <v>101</v>
      </c>
      <c r="F103" s="11">
        <v>61</v>
      </c>
      <c r="G103" s="84">
        <v>-3.1</v>
      </c>
      <c r="H103" s="85"/>
      <c r="I103" s="85"/>
      <c r="J103" s="101">
        <v>-1.9</v>
      </c>
      <c r="K103" s="95">
        <f t="shared" si="7"/>
        <v>2136.9</v>
      </c>
      <c r="L103" s="111">
        <f t="shared" si="10"/>
        <v>97.9</v>
      </c>
      <c r="M103" s="120">
        <f t="shared" si="8"/>
        <v>59.1</v>
      </c>
      <c r="O103">
        <f t="shared" si="9"/>
      </c>
    </row>
    <row r="105" spans="3:13" ht="15.75">
      <c r="C105" s="20" t="s">
        <v>117</v>
      </c>
      <c r="D105" s="76">
        <f aca="true" t="shared" si="11" ref="D105:M105">SUM(D6:D103)</f>
        <v>317845</v>
      </c>
      <c r="E105" s="52">
        <f t="shared" si="11"/>
        <v>45329.90000000001</v>
      </c>
      <c r="F105" s="76">
        <f t="shared" si="11"/>
        <v>26718</v>
      </c>
      <c r="G105" s="52">
        <f t="shared" si="11"/>
        <v>1490.8999999999999</v>
      </c>
      <c r="H105" s="52">
        <f t="shared" si="11"/>
        <v>85</v>
      </c>
      <c r="I105" s="52">
        <f t="shared" si="11"/>
        <v>2556</v>
      </c>
      <c r="J105" s="52">
        <f t="shared" si="11"/>
        <v>1490.9</v>
      </c>
      <c r="K105" s="52">
        <f t="shared" si="11"/>
        <v>321976.9000000001</v>
      </c>
      <c r="L105" s="52">
        <f t="shared" si="11"/>
        <v>46820.799999999996</v>
      </c>
      <c r="M105" s="52">
        <f t="shared" si="11"/>
        <v>28208.9</v>
      </c>
    </row>
    <row r="106" spans="3:13" ht="15.75">
      <c r="C106" s="20"/>
      <c r="D106" s="76"/>
      <c r="E106" s="52"/>
      <c r="F106" s="76"/>
      <c r="G106" s="52"/>
      <c r="H106" s="52"/>
      <c r="I106" s="52"/>
      <c r="J106" s="52"/>
      <c r="K106" s="52"/>
      <c r="L106" s="52"/>
      <c r="M106" s="52"/>
    </row>
    <row r="107" spans="3:13" ht="15.75">
      <c r="C107" s="20"/>
      <c r="D107" s="76"/>
      <c r="E107" s="52"/>
      <c r="F107" s="76"/>
      <c r="G107" s="52"/>
      <c r="H107" s="52"/>
      <c r="I107" s="52"/>
      <c r="J107" s="52"/>
      <c r="K107" s="52"/>
      <c r="L107" s="52"/>
      <c r="M107" s="52"/>
    </row>
    <row r="109" spans="1:5" ht="16.5" thickBot="1">
      <c r="A109" s="64" t="s">
        <v>119</v>
      </c>
      <c r="B109" s="65"/>
      <c r="C109" s="66"/>
      <c r="D109" s="67"/>
      <c r="E109" s="68"/>
    </row>
    <row r="110" spans="1:9" ht="35.25" customHeight="1" thickBot="1">
      <c r="A110" s="69">
        <v>233</v>
      </c>
      <c r="B110" s="70">
        <v>3123</v>
      </c>
      <c r="C110" s="131" t="s">
        <v>113</v>
      </c>
      <c r="D110" s="74"/>
      <c r="E110" s="75"/>
      <c r="F110" s="73"/>
      <c r="G110" s="71"/>
      <c r="I110" s="132">
        <v>144</v>
      </c>
    </row>
    <row r="112" spans="3:9" ht="15">
      <c r="C112" s="130" t="s">
        <v>116</v>
      </c>
      <c r="I112" s="133">
        <f>I105+I110</f>
        <v>2700</v>
      </c>
    </row>
  </sheetData>
  <sheetProtection/>
  <mergeCells count="1">
    <mergeCell ref="D3:F3"/>
  </mergeCells>
  <printOptions/>
  <pageMargins left="0.5118110236220472" right="0.31496062992125984" top="0.4330708661417323" bottom="0.4724409448818898" header="0.1968503937007874" footer="0.31496062992125984"/>
  <pageSetup horizontalDpi="600" verticalDpi="600" orientation="landscape" paperSize="9" scale="8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340</cp:lastModifiedBy>
  <cp:lastPrinted>2010-02-25T06:10:58Z</cp:lastPrinted>
  <dcterms:created xsi:type="dcterms:W3CDTF">2009-11-02T14:34:01Z</dcterms:created>
  <dcterms:modified xsi:type="dcterms:W3CDTF">2010-02-25T06:12:10Z</dcterms:modified>
  <cp:category/>
  <cp:version/>
  <cp:contentType/>
  <cp:contentStatus/>
</cp:coreProperties>
</file>