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55" activeTab="0"/>
  </bookViews>
  <sheets>
    <sheet name="Normativ celodenní péče v MŠ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<sst xmlns="http://schemas.openxmlformats.org/spreadsheetml/2006/main" count="52" uniqueCount="36">
  <si>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počet</t>
  </si>
  <si>
    <t>dětí</t>
  </si>
  <si>
    <t>Kč</t>
  </si>
  <si>
    <t>odvody</t>
  </si>
  <si>
    <t>příděl</t>
  </si>
  <si>
    <t>FKSP</t>
  </si>
  <si>
    <t>přímé</t>
  </si>
  <si>
    <t>pedag.</t>
  </si>
  <si>
    <t>neped.</t>
  </si>
  <si>
    <t>Np</t>
  </si>
  <si>
    <t>No</t>
  </si>
  <si>
    <t>Kped</t>
  </si>
  <si>
    <t>Kneped</t>
  </si>
  <si>
    <t>celkem</t>
  </si>
  <si>
    <t>komp.</t>
  </si>
  <si>
    <t>Normativ na dítě s polodenním pobytem  nebo přijaté dle z. 117/1995 Sb.:</t>
  </si>
  <si>
    <t>Normativ na dítě v mateřské škole s celodenní docházkou</t>
  </si>
  <si>
    <t>a0</t>
  </si>
  <si>
    <t>a1</t>
  </si>
  <si>
    <t>a2</t>
  </si>
  <si>
    <t>a4</t>
  </si>
  <si>
    <t>a3</t>
  </si>
  <si>
    <t>a5</t>
  </si>
  <si>
    <t>hranice</t>
  </si>
  <si>
    <t>Krajský úřad Královéhradeckého kraje, Odbor školství</t>
  </si>
  <si>
    <t>MP/žáka</t>
  </si>
  <si>
    <t>Mzdy/žáka</t>
  </si>
  <si>
    <t>ONIV/ž.</t>
  </si>
  <si>
    <t>náhr. nem</t>
  </si>
  <si>
    <t>odvozován od základního normativu určeného dle počtu dětí s celodenní docházkou ve výši 50%</t>
  </si>
  <si>
    <t>NIV přímé</t>
  </si>
  <si>
    <t>ÚZ 33353</t>
  </si>
  <si>
    <t>a6</t>
  </si>
  <si>
    <t>Rozpis rozpočtu přímých NIV pro rok 2018</t>
  </si>
  <si>
    <t>parametry funkcí 2018</t>
  </si>
  <si>
    <t>Nově jsou zohledňovány děti s individuálním vzděl. dle §34b školského zákona (5% základního normativu), pouze však do výše stanovené kapacity.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</si>
</sst>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  <numFmt numFmtId="166" formatCode="0.0000000"/>
    <numFmt numFmtId="167" formatCode="0.00000E+00"/>
    <numFmt numFmtId="168" formatCode="0.0000E+00"/>
    <numFmt numFmtId="169" formatCode="0.0000"/>
    <numFmt numFmtId="170" formatCode="0.0"/>
    <numFmt numFmtId="171" formatCode="0.00000"/>
    <numFmt numFmtId="172" formatCode="0.00000000"/>
    <numFmt numFmtId="173" formatCode="0.000000000"/>
    <numFmt numFmtId="174" formatCode="0.0000000000"/>
    <numFmt numFmtId="175" formatCode="0.000E+00"/>
    <numFmt numFmtId="176" formatCode="0.0000000E+00"/>
    <numFmt numFmtId="177" formatCode="0.000000E+00"/>
    <numFmt numFmtId="178" formatCode="0.00000000E+00"/>
    <numFmt numFmtId="179" formatCode="0.0E+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49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66" fontId="1" fillId="0" borderId="0" xfId="0" applyNumberFormat="1" applyFont="1" applyBorder="1" applyAlignment="1">
      <alignment horizontal="center"/>
    </xf>
    <xf numFmtId="170" fontId="2" fillId="0" borderId="30" xfId="0" applyNumberFormat="1" applyFont="1" applyBorder="1" applyAlignment="1">
      <alignment horizontal="center"/>
    </xf>
    <xf numFmtId="170" fontId="2" fillId="0" borderId="31" xfId="0" applyNumberFormat="1" applyFon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170" fontId="0" fillId="0" borderId="25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70" fontId="0" fillId="0" borderId="39" xfId="0" applyNumberFormat="1" applyBorder="1" applyAlignment="1">
      <alignment horizontal="center"/>
    </xf>
    <xf numFmtId="170" fontId="0" fillId="0" borderId="40" xfId="0" applyNumberFormat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170" fontId="0" fillId="0" borderId="28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42" xfId="0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70" fontId="0" fillId="0" borderId="45" xfId="0" applyNumberFormat="1" applyBorder="1" applyAlignment="1">
      <alignment horizontal="center"/>
    </xf>
    <xf numFmtId="170" fontId="2" fillId="0" borderId="46" xfId="0" applyNumberFormat="1" applyFont="1" applyBorder="1" applyAlignment="1">
      <alignment horizontal="center"/>
    </xf>
    <xf numFmtId="170" fontId="0" fillId="0" borderId="47" xfId="0" applyNumberFormat="1" applyFont="1" applyBorder="1" applyAlignment="1">
      <alignment horizontal="center"/>
    </xf>
    <xf numFmtId="170" fontId="0" fillId="0" borderId="48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70" fontId="3" fillId="0" borderId="42" xfId="0" applyNumberFormat="1" applyFont="1" applyFill="1" applyBorder="1" applyAlignment="1">
      <alignment horizontal="center"/>
    </xf>
    <xf numFmtId="170" fontId="3" fillId="0" borderId="49" xfId="0" applyNumberFormat="1" applyFont="1" applyFill="1" applyBorder="1" applyAlignment="1">
      <alignment horizontal="center"/>
    </xf>
    <xf numFmtId="170" fontId="3" fillId="0" borderId="44" xfId="0" applyNumberFormat="1" applyFont="1" applyFill="1" applyBorder="1" applyAlignment="1">
      <alignment horizontal="center"/>
    </xf>
    <xf numFmtId="170" fontId="2" fillId="0" borderId="50" xfId="0" applyNumberFormat="1" applyFont="1" applyBorder="1" applyAlignment="1">
      <alignment horizontal="center"/>
    </xf>
    <xf numFmtId="170" fontId="2" fillId="0" borderId="47" xfId="0" applyNumberFormat="1" applyFont="1" applyBorder="1" applyAlignment="1">
      <alignment horizontal="center"/>
    </xf>
    <xf numFmtId="170" fontId="2" fillId="0" borderId="48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1" fillId="0" borderId="5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Border="1" applyAlignment="1">
      <alignment horizontal="center"/>
    </xf>
    <xf numFmtId="168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9" xfId="0" applyFont="1" applyFill="1" applyBorder="1" applyAlignment="1">
      <alignment horizontal="center"/>
    </xf>
    <xf numFmtId="0" fontId="47" fillId="0" borderId="44" xfId="0" applyFont="1" applyFill="1" applyBorder="1" applyAlignment="1">
      <alignment horizontal="center"/>
    </xf>
    <xf numFmtId="169" fontId="1" fillId="33" borderId="53" xfId="0" applyNumberFormat="1" applyFont="1" applyFill="1" applyBorder="1" applyAlignment="1">
      <alignment horizontal="center"/>
    </xf>
    <xf numFmtId="169" fontId="4" fillId="33" borderId="54" xfId="0" applyNumberFormat="1" applyFont="1" applyFill="1" applyBorder="1" applyAlignment="1" applyProtection="1">
      <alignment horizontal="center"/>
      <protection/>
    </xf>
    <xf numFmtId="166" fontId="1" fillId="33" borderId="55" xfId="0" applyNumberFormat="1" applyFont="1" applyFill="1" applyBorder="1" applyAlignment="1">
      <alignment horizontal="center"/>
    </xf>
    <xf numFmtId="164" fontId="1" fillId="33" borderId="55" xfId="0" applyNumberFormat="1" applyFont="1" applyFill="1" applyBorder="1" applyAlignment="1">
      <alignment horizontal="center"/>
    </xf>
    <xf numFmtId="164" fontId="1" fillId="33" borderId="56" xfId="0" applyNumberFormat="1" applyFont="1" applyFill="1" applyBorder="1" applyAlignment="1">
      <alignment horizontal="center"/>
    </xf>
    <xf numFmtId="164" fontId="1" fillId="33" borderId="57" xfId="0" applyNumberFormat="1" applyFont="1" applyFill="1" applyBorder="1" applyAlignment="1">
      <alignment horizontal="center"/>
    </xf>
    <xf numFmtId="164" fontId="1" fillId="33" borderId="58" xfId="0" applyNumberFormat="1" applyFont="1" applyFill="1" applyBorder="1" applyAlignment="1">
      <alignment horizontal="center"/>
    </xf>
    <xf numFmtId="172" fontId="1" fillId="33" borderId="55" xfId="0" applyNumberFormat="1" applyFont="1" applyFill="1" applyBorder="1" applyAlignment="1">
      <alignment horizontal="center"/>
    </xf>
    <xf numFmtId="177" fontId="1" fillId="33" borderId="55" xfId="0" applyNumberFormat="1" applyFont="1" applyFill="1" applyBorder="1" applyAlignment="1">
      <alignment horizontal="center"/>
    </xf>
    <xf numFmtId="172" fontId="4" fillId="33" borderId="58" xfId="0" applyNumberFormat="1" applyFont="1" applyFill="1" applyBorder="1" applyAlignment="1" applyProtection="1">
      <alignment horizontal="center"/>
      <protection/>
    </xf>
    <xf numFmtId="177" fontId="1" fillId="33" borderId="58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4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295"/>
          <c:y val="0.02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425"/>
          <c:y val="-0.00375"/>
          <c:w val="0.97925"/>
          <c:h val="0.99875"/>
        </c:manualLayout>
      </c:layout>
      <c:scatterChart>
        <c:scatterStyle val="lineMarker"/>
        <c:varyColors val="0"/>
        <c:ser>
          <c:idx val="0"/>
          <c:order val="0"/>
          <c:tx>
            <c:v>Np 2018 pro MŠ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'Normativ celodenní péče v MŠ'!$A$8:$A$345</c:f>
              <c:numCache/>
            </c:numRef>
          </c:xVal>
          <c:yVal>
            <c:numRef>
              <c:f>'Normativ celodenní péče v MŠ'!$B$8:$B$345</c:f>
              <c:numCache/>
            </c:numRef>
          </c:yVal>
          <c:smooth val="0"/>
        </c:ser>
        <c:axId val="38008227"/>
        <c:axId val="6529724"/>
      </c:scatterChart>
      <c:valAx>
        <c:axId val="38008227"/>
        <c:scaling>
          <c:orientation val="minMax"/>
          <c:max val="1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24"/>
        <c:crosses val="autoZero"/>
        <c:crossBetween val="midCat"/>
        <c:dispUnits/>
      </c:valAx>
      <c:valAx>
        <c:axId val="6529724"/>
        <c:scaling>
          <c:orientation val="minMax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082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50925"/>
          <c:w val="0.176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352</xdr:row>
      <xdr:rowOff>19050</xdr:rowOff>
    </xdr:from>
    <xdr:to>
      <xdr:col>14</xdr:col>
      <xdr:colOff>552450</xdr:colOff>
      <xdr:row>374</xdr:row>
      <xdr:rowOff>114300</xdr:rowOff>
    </xdr:to>
    <xdr:graphicFrame>
      <xdr:nvGraphicFramePr>
        <xdr:cNvPr id="1" name="Graf 1"/>
        <xdr:cNvGraphicFramePr/>
      </xdr:nvGraphicFramePr>
      <xdr:xfrm>
        <a:off x="3743325" y="57197625"/>
        <a:ext cx="5648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8" sqref="A8"/>
    </sheetView>
  </sheetViews>
  <sheetFormatPr defaultColWidth="9.140625" defaultRowHeight="12.75"/>
  <cols>
    <col min="1" max="1" width="8.00390625" style="19" customWidth="1"/>
    <col min="2" max="2" width="11.28125" style="19" customWidth="1"/>
    <col min="3" max="3" width="11.00390625" style="83" customWidth="1"/>
    <col min="4" max="4" width="9.140625" style="7" customWidth="1"/>
    <col min="5" max="5" width="7.7109375" style="7" customWidth="1"/>
    <col min="6" max="6" width="9.00390625" style="7" customWidth="1"/>
    <col min="7" max="7" width="8.140625" style="7" customWidth="1"/>
    <col min="8" max="8" width="9.57421875" style="71" customWidth="1"/>
    <col min="9" max="9" width="8.00390625" style="7" customWidth="1"/>
    <col min="10" max="12" width="9.140625" style="7" customWidth="1"/>
    <col min="13" max="13" width="11.140625" style="7" customWidth="1"/>
    <col min="14" max="14" width="12.140625" style="0" bestFit="1" customWidth="1"/>
  </cols>
  <sheetData>
    <row r="1" ht="12.75">
      <c r="A1" s="14" t="s">
        <v>24</v>
      </c>
    </row>
    <row r="2" ht="6" customHeight="1">
      <c r="A2" s="14"/>
    </row>
    <row r="3" spans="1:13" ht="15.75">
      <c r="A3" s="60" t="s">
        <v>33</v>
      </c>
      <c r="M3" s="7" t="s">
        <v>31</v>
      </c>
    </row>
    <row r="4" ht="19.5" customHeight="1" thickBot="1">
      <c r="A4" s="14" t="s">
        <v>16</v>
      </c>
    </row>
    <row r="5" spans="1:13" ht="12.75">
      <c r="A5" s="15" t="s">
        <v>0</v>
      </c>
      <c r="B5" s="52" t="s">
        <v>14</v>
      </c>
      <c r="C5" s="84" t="s">
        <v>14</v>
      </c>
      <c r="D5" s="2" t="s">
        <v>11</v>
      </c>
      <c r="E5" s="61" t="s">
        <v>12</v>
      </c>
      <c r="F5" s="62" t="s">
        <v>25</v>
      </c>
      <c r="G5" s="63" t="s">
        <v>25</v>
      </c>
      <c r="H5" s="72" t="s">
        <v>26</v>
      </c>
      <c r="I5" s="12" t="s">
        <v>3</v>
      </c>
      <c r="J5" s="9" t="s">
        <v>4</v>
      </c>
      <c r="K5" s="4" t="s">
        <v>27</v>
      </c>
      <c r="L5" s="95" t="s">
        <v>27</v>
      </c>
      <c r="M5" s="15" t="s">
        <v>30</v>
      </c>
    </row>
    <row r="6" spans="1:13" ht="12.75">
      <c r="A6" s="16" t="s">
        <v>1</v>
      </c>
      <c r="B6" s="53" t="s">
        <v>9</v>
      </c>
      <c r="C6" s="85" t="s">
        <v>10</v>
      </c>
      <c r="D6" s="109">
        <v>2018</v>
      </c>
      <c r="E6" s="110">
        <v>2018</v>
      </c>
      <c r="F6" s="79" t="s">
        <v>7</v>
      </c>
      <c r="G6" s="64" t="s">
        <v>8</v>
      </c>
      <c r="H6" s="73" t="s">
        <v>13</v>
      </c>
      <c r="I6" s="13"/>
      <c r="J6" s="10" t="s">
        <v>5</v>
      </c>
      <c r="K6" s="5" t="s">
        <v>6</v>
      </c>
      <c r="L6" s="96" t="s">
        <v>28</v>
      </c>
      <c r="M6" s="16" t="s">
        <v>13</v>
      </c>
    </row>
    <row r="7" spans="1:13" ht="13.5" thickBot="1">
      <c r="A7" s="17" t="s">
        <v>13</v>
      </c>
      <c r="B7" s="54">
        <v>2018</v>
      </c>
      <c r="C7" s="92">
        <v>2018</v>
      </c>
      <c r="D7" s="3" t="s">
        <v>2</v>
      </c>
      <c r="E7" s="65" t="s">
        <v>2</v>
      </c>
      <c r="F7" s="80" t="s">
        <v>2</v>
      </c>
      <c r="G7" s="66" t="s">
        <v>2</v>
      </c>
      <c r="H7" s="74" t="s">
        <v>2</v>
      </c>
      <c r="I7" s="21" t="s">
        <v>2</v>
      </c>
      <c r="J7" s="11" t="s">
        <v>2</v>
      </c>
      <c r="K7" s="6" t="s">
        <v>2</v>
      </c>
      <c r="L7" s="97" t="s">
        <v>2</v>
      </c>
      <c r="M7" s="17" t="s">
        <v>2</v>
      </c>
    </row>
    <row r="8" spans="1:15" ht="12.75">
      <c r="A8" s="45">
        <v>13</v>
      </c>
      <c r="B8" s="42">
        <f aca="true" t="shared" si="0" ref="B8:B71">ROUND(IF(A8&lt;B$371,(B$364+B$365*A8+B$366*A8^2+B$367*A8^3+B$368*A8^4+B$369*A8^5+B$370*A8^6),(C$364+C$365*A8+C$366*A8^2+C$367*A8^3+C$368*A8^4+C$369*A8^5+C$370*A8^6)),2)</f>
        <v>8.72</v>
      </c>
      <c r="C8" s="86">
        <f aca="true" t="shared" si="1" ref="C8:C71">ROUND(IF(A8&lt;D$371,(D$364+D$365*A8+D$366*A8^2+D$367*A8^3),(D$364+D$365*D$371+D$366*D$371^2+D$367*D$371^3)),2)</f>
        <v>32.51</v>
      </c>
      <c r="D8" s="22">
        <v>28503</v>
      </c>
      <c r="E8" s="23">
        <v>15023</v>
      </c>
      <c r="F8" s="24">
        <f>ROUND(12*1/B8*D8,1)</f>
        <v>39224.3</v>
      </c>
      <c r="G8" s="25">
        <f>ROUND(12/C8*E8,1)</f>
        <v>5545.2</v>
      </c>
      <c r="H8" s="75">
        <f>F8+G8</f>
        <v>44769.5</v>
      </c>
      <c r="I8" s="55">
        <f>ROUND(H8*0.34,1)</f>
        <v>15221.6</v>
      </c>
      <c r="J8" s="48">
        <f>ROUND(H8*0.02,1)</f>
        <v>895.4</v>
      </c>
      <c r="K8" s="49">
        <v>250</v>
      </c>
      <c r="L8" s="67">
        <f>ROUND(H8*0.0034,2)</f>
        <v>152.22</v>
      </c>
      <c r="M8" s="68">
        <f>SUM(H8:L8)</f>
        <v>61288.72</v>
      </c>
      <c r="O8" s="82"/>
    </row>
    <row r="9" spans="1:15" ht="12.75">
      <c r="A9" s="46">
        <v>14</v>
      </c>
      <c r="B9" s="43">
        <f t="shared" si="0"/>
        <v>8.98</v>
      </c>
      <c r="C9" s="87">
        <f t="shared" si="1"/>
        <v>32.61</v>
      </c>
      <c r="D9" s="26">
        <v>28503</v>
      </c>
      <c r="E9" s="27">
        <v>15023</v>
      </c>
      <c r="F9" s="28">
        <f aca="true" t="shared" si="2" ref="F9:F72">ROUND(12*1/B9*D9,1)</f>
        <v>38088.6</v>
      </c>
      <c r="G9" s="29">
        <f aca="true" t="shared" si="3" ref="G9:G72">ROUND(12/C9*E9,1)</f>
        <v>5528.2</v>
      </c>
      <c r="H9" s="76">
        <f aca="true" t="shared" si="4" ref="H9:H72">F9+G9</f>
        <v>43616.799999999996</v>
      </c>
      <c r="I9" s="56">
        <f aca="true" t="shared" si="5" ref="I9:I72">ROUND(H9*0.34,1)</f>
        <v>14829.7</v>
      </c>
      <c r="J9" s="50">
        <f aca="true" t="shared" si="6" ref="J9:J72">ROUND(H9*0.02,1)</f>
        <v>872.3</v>
      </c>
      <c r="K9" s="51">
        <v>250</v>
      </c>
      <c r="L9" s="69">
        <f aca="true" t="shared" si="7" ref="L9:L72">ROUND(H9*0.0034,2)</f>
        <v>148.3</v>
      </c>
      <c r="M9" s="40">
        <f aca="true" t="shared" si="8" ref="M9:M72">SUM(H9:L9)</f>
        <v>59717.100000000006</v>
      </c>
      <c r="O9" s="82"/>
    </row>
    <row r="10" spans="1:15" ht="12.75">
      <c r="A10" s="46">
        <v>15</v>
      </c>
      <c r="B10" s="43">
        <f t="shared" si="0"/>
        <v>9.24</v>
      </c>
      <c r="C10" s="87">
        <f t="shared" si="1"/>
        <v>32.7</v>
      </c>
      <c r="D10" s="26">
        <v>28503</v>
      </c>
      <c r="E10" s="27">
        <v>15023</v>
      </c>
      <c r="F10" s="28">
        <f t="shared" si="2"/>
        <v>37016.9</v>
      </c>
      <c r="G10" s="29">
        <f t="shared" si="3"/>
        <v>5513</v>
      </c>
      <c r="H10" s="76">
        <f t="shared" si="4"/>
        <v>42529.9</v>
      </c>
      <c r="I10" s="56">
        <f t="shared" si="5"/>
        <v>14460.2</v>
      </c>
      <c r="J10" s="50">
        <f t="shared" si="6"/>
        <v>850.6</v>
      </c>
      <c r="K10" s="51">
        <v>250</v>
      </c>
      <c r="L10" s="69">
        <f t="shared" si="7"/>
        <v>144.6</v>
      </c>
      <c r="M10" s="40">
        <f t="shared" si="8"/>
        <v>58235.3</v>
      </c>
      <c r="O10" s="82"/>
    </row>
    <row r="11" spans="1:15" ht="12.75">
      <c r="A11" s="46">
        <v>16</v>
      </c>
      <c r="B11" s="43">
        <f t="shared" si="0"/>
        <v>9.5</v>
      </c>
      <c r="C11" s="87">
        <f t="shared" si="1"/>
        <v>32.8</v>
      </c>
      <c r="D11" s="26">
        <v>28503</v>
      </c>
      <c r="E11" s="27">
        <v>15023</v>
      </c>
      <c r="F11" s="28">
        <f t="shared" si="2"/>
        <v>36003.8</v>
      </c>
      <c r="G11" s="29">
        <f t="shared" si="3"/>
        <v>5496.2</v>
      </c>
      <c r="H11" s="76">
        <f t="shared" si="4"/>
        <v>41500</v>
      </c>
      <c r="I11" s="56">
        <f t="shared" si="5"/>
        <v>14110</v>
      </c>
      <c r="J11" s="50">
        <f t="shared" si="6"/>
        <v>830</v>
      </c>
      <c r="K11" s="51">
        <v>250</v>
      </c>
      <c r="L11" s="69">
        <f t="shared" si="7"/>
        <v>141.1</v>
      </c>
      <c r="M11" s="40">
        <f t="shared" si="8"/>
        <v>56831.1</v>
      </c>
      <c r="O11" s="82"/>
    </row>
    <row r="12" spans="1:15" ht="12.75">
      <c r="A12" s="46">
        <v>17</v>
      </c>
      <c r="B12" s="43">
        <f t="shared" si="0"/>
        <v>9.75</v>
      </c>
      <c r="C12" s="87">
        <f t="shared" si="1"/>
        <v>32.89</v>
      </c>
      <c r="D12" s="26">
        <v>28503</v>
      </c>
      <c r="E12" s="27">
        <v>15023</v>
      </c>
      <c r="F12" s="28">
        <f t="shared" si="2"/>
        <v>35080.6</v>
      </c>
      <c r="G12" s="29">
        <f t="shared" si="3"/>
        <v>5481.2</v>
      </c>
      <c r="H12" s="76">
        <f t="shared" si="4"/>
        <v>40561.799999999996</v>
      </c>
      <c r="I12" s="56">
        <f t="shared" si="5"/>
        <v>13791</v>
      </c>
      <c r="J12" s="50">
        <f t="shared" si="6"/>
        <v>811.2</v>
      </c>
      <c r="K12" s="51">
        <v>250</v>
      </c>
      <c r="L12" s="69">
        <f t="shared" si="7"/>
        <v>137.91</v>
      </c>
      <c r="M12" s="40">
        <f t="shared" si="8"/>
        <v>55551.909999999996</v>
      </c>
      <c r="O12" s="82"/>
    </row>
    <row r="13" spans="1:15" ht="12.75">
      <c r="A13" s="46">
        <v>18</v>
      </c>
      <c r="B13" s="43">
        <f t="shared" si="0"/>
        <v>10</v>
      </c>
      <c r="C13" s="87">
        <f t="shared" si="1"/>
        <v>32.99</v>
      </c>
      <c r="D13" s="26">
        <v>28503</v>
      </c>
      <c r="E13" s="27">
        <v>15023</v>
      </c>
      <c r="F13" s="28">
        <f t="shared" si="2"/>
        <v>34203.6</v>
      </c>
      <c r="G13" s="29">
        <f t="shared" si="3"/>
        <v>5464.6</v>
      </c>
      <c r="H13" s="76">
        <f t="shared" si="4"/>
        <v>39668.2</v>
      </c>
      <c r="I13" s="56">
        <f t="shared" si="5"/>
        <v>13487.2</v>
      </c>
      <c r="J13" s="50">
        <f t="shared" si="6"/>
        <v>793.4</v>
      </c>
      <c r="K13" s="51">
        <v>250</v>
      </c>
      <c r="L13" s="69">
        <f t="shared" si="7"/>
        <v>134.87</v>
      </c>
      <c r="M13" s="40">
        <f t="shared" si="8"/>
        <v>54333.67</v>
      </c>
      <c r="O13" s="82"/>
    </row>
    <row r="14" spans="1:15" ht="12.75">
      <c r="A14" s="46">
        <v>19</v>
      </c>
      <c r="B14" s="43">
        <f t="shared" si="0"/>
        <v>10.25</v>
      </c>
      <c r="C14" s="87">
        <f t="shared" si="1"/>
        <v>33.08</v>
      </c>
      <c r="D14" s="26">
        <v>28503</v>
      </c>
      <c r="E14" s="27">
        <v>15023</v>
      </c>
      <c r="F14" s="28">
        <f t="shared" si="2"/>
        <v>33369.4</v>
      </c>
      <c r="G14" s="29">
        <f t="shared" si="3"/>
        <v>5449.7</v>
      </c>
      <c r="H14" s="76">
        <f t="shared" si="4"/>
        <v>38819.1</v>
      </c>
      <c r="I14" s="56">
        <f t="shared" si="5"/>
        <v>13198.5</v>
      </c>
      <c r="J14" s="50">
        <f t="shared" si="6"/>
        <v>776.4</v>
      </c>
      <c r="K14" s="51">
        <v>250</v>
      </c>
      <c r="L14" s="69">
        <f t="shared" si="7"/>
        <v>131.98</v>
      </c>
      <c r="M14" s="40">
        <f t="shared" si="8"/>
        <v>53175.98</v>
      </c>
      <c r="O14" s="82"/>
    </row>
    <row r="15" spans="1:15" ht="12.75">
      <c r="A15" s="46">
        <v>20</v>
      </c>
      <c r="B15" s="43">
        <f t="shared" si="0"/>
        <v>10.48</v>
      </c>
      <c r="C15" s="87">
        <f t="shared" si="1"/>
        <v>33.17</v>
      </c>
      <c r="D15" s="26">
        <v>28503</v>
      </c>
      <c r="E15" s="27">
        <v>15023</v>
      </c>
      <c r="F15" s="28">
        <f t="shared" si="2"/>
        <v>32637</v>
      </c>
      <c r="G15" s="29">
        <f t="shared" si="3"/>
        <v>5434.9</v>
      </c>
      <c r="H15" s="76">
        <f t="shared" si="4"/>
        <v>38071.9</v>
      </c>
      <c r="I15" s="56">
        <f t="shared" si="5"/>
        <v>12944.4</v>
      </c>
      <c r="J15" s="50">
        <f t="shared" si="6"/>
        <v>761.4</v>
      </c>
      <c r="K15" s="51">
        <v>250</v>
      </c>
      <c r="L15" s="69">
        <f t="shared" si="7"/>
        <v>129.44</v>
      </c>
      <c r="M15" s="40">
        <f t="shared" si="8"/>
        <v>52157.14000000001</v>
      </c>
      <c r="O15" s="82"/>
    </row>
    <row r="16" spans="1:15" ht="12.75">
      <c r="A16" s="46">
        <v>21</v>
      </c>
      <c r="B16" s="43">
        <f t="shared" si="0"/>
        <v>10.71</v>
      </c>
      <c r="C16" s="87">
        <f t="shared" si="1"/>
        <v>33.26</v>
      </c>
      <c r="D16" s="26">
        <v>28503</v>
      </c>
      <c r="E16" s="27">
        <v>15023</v>
      </c>
      <c r="F16" s="28">
        <f t="shared" si="2"/>
        <v>31936.1</v>
      </c>
      <c r="G16" s="29">
        <f t="shared" si="3"/>
        <v>5420.2</v>
      </c>
      <c r="H16" s="76">
        <f t="shared" si="4"/>
        <v>37356.299999999996</v>
      </c>
      <c r="I16" s="56">
        <f t="shared" si="5"/>
        <v>12701.1</v>
      </c>
      <c r="J16" s="50">
        <f t="shared" si="6"/>
        <v>747.1</v>
      </c>
      <c r="K16" s="51">
        <v>250</v>
      </c>
      <c r="L16" s="69">
        <f t="shared" si="7"/>
        <v>127.01</v>
      </c>
      <c r="M16" s="40">
        <f t="shared" si="8"/>
        <v>51181.509999999995</v>
      </c>
      <c r="O16" s="82"/>
    </row>
    <row r="17" spans="1:15" ht="12.75">
      <c r="A17" s="46">
        <v>22</v>
      </c>
      <c r="B17" s="43">
        <f t="shared" si="0"/>
        <v>10.92</v>
      </c>
      <c r="C17" s="87">
        <f t="shared" si="1"/>
        <v>33.35</v>
      </c>
      <c r="D17" s="26">
        <v>28503</v>
      </c>
      <c r="E17" s="27">
        <v>15023</v>
      </c>
      <c r="F17" s="28">
        <f t="shared" si="2"/>
        <v>31322</v>
      </c>
      <c r="G17" s="29">
        <f t="shared" si="3"/>
        <v>5405.6</v>
      </c>
      <c r="H17" s="76">
        <f t="shared" si="4"/>
        <v>36727.6</v>
      </c>
      <c r="I17" s="56">
        <f t="shared" si="5"/>
        <v>12487.4</v>
      </c>
      <c r="J17" s="50">
        <f t="shared" si="6"/>
        <v>734.6</v>
      </c>
      <c r="K17" s="51">
        <v>250</v>
      </c>
      <c r="L17" s="69">
        <f t="shared" si="7"/>
        <v>124.87</v>
      </c>
      <c r="M17" s="40">
        <f t="shared" si="8"/>
        <v>50324.47</v>
      </c>
      <c r="O17" s="82"/>
    </row>
    <row r="18" spans="1:15" ht="12.75">
      <c r="A18" s="46">
        <v>23</v>
      </c>
      <c r="B18" s="43">
        <f t="shared" si="0"/>
        <v>11.12</v>
      </c>
      <c r="C18" s="87">
        <f t="shared" si="1"/>
        <v>33.44</v>
      </c>
      <c r="D18" s="26">
        <v>28503</v>
      </c>
      <c r="E18" s="27">
        <v>15023</v>
      </c>
      <c r="F18" s="28">
        <f t="shared" si="2"/>
        <v>30758.6</v>
      </c>
      <c r="G18" s="29">
        <f t="shared" si="3"/>
        <v>5391</v>
      </c>
      <c r="H18" s="76">
        <f t="shared" si="4"/>
        <v>36149.6</v>
      </c>
      <c r="I18" s="56">
        <f t="shared" si="5"/>
        <v>12290.9</v>
      </c>
      <c r="J18" s="50">
        <f t="shared" si="6"/>
        <v>723</v>
      </c>
      <c r="K18" s="51">
        <v>250</v>
      </c>
      <c r="L18" s="69">
        <f t="shared" si="7"/>
        <v>122.91</v>
      </c>
      <c r="M18" s="40">
        <f t="shared" si="8"/>
        <v>49536.41</v>
      </c>
      <c r="O18" s="82"/>
    </row>
    <row r="19" spans="1:15" ht="12.75">
      <c r="A19" s="46">
        <v>24</v>
      </c>
      <c r="B19" s="43">
        <f t="shared" si="0"/>
        <v>11.31</v>
      </c>
      <c r="C19" s="87">
        <f t="shared" si="1"/>
        <v>33.53</v>
      </c>
      <c r="D19" s="26">
        <v>28503</v>
      </c>
      <c r="E19" s="27">
        <v>15023</v>
      </c>
      <c r="F19" s="28">
        <f t="shared" si="2"/>
        <v>30241.9</v>
      </c>
      <c r="G19" s="29">
        <f t="shared" si="3"/>
        <v>5376.6</v>
      </c>
      <c r="H19" s="76">
        <f t="shared" si="4"/>
        <v>35618.5</v>
      </c>
      <c r="I19" s="56">
        <f t="shared" si="5"/>
        <v>12110.3</v>
      </c>
      <c r="J19" s="50">
        <f t="shared" si="6"/>
        <v>712.4</v>
      </c>
      <c r="K19" s="51">
        <v>250</v>
      </c>
      <c r="L19" s="69">
        <f t="shared" si="7"/>
        <v>121.1</v>
      </c>
      <c r="M19" s="40">
        <f t="shared" si="8"/>
        <v>48812.3</v>
      </c>
      <c r="O19" s="82"/>
    </row>
    <row r="20" spans="1:15" ht="12.75">
      <c r="A20" s="46">
        <v>25</v>
      </c>
      <c r="B20" s="43">
        <f t="shared" si="0"/>
        <v>11.48</v>
      </c>
      <c r="C20" s="87">
        <f t="shared" si="1"/>
        <v>33.61</v>
      </c>
      <c r="D20" s="26">
        <v>28503</v>
      </c>
      <c r="E20" s="27">
        <v>15023</v>
      </c>
      <c r="F20" s="28">
        <f t="shared" si="2"/>
        <v>29794.1</v>
      </c>
      <c r="G20" s="29">
        <f t="shared" si="3"/>
        <v>5363.8</v>
      </c>
      <c r="H20" s="76">
        <f t="shared" si="4"/>
        <v>35157.9</v>
      </c>
      <c r="I20" s="56">
        <f t="shared" si="5"/>
        <v>11953.7</v>
      </c>
      <c r="J20" s="50">
        <f t="shared" si="6"/>
        <v>703.2</v>
      </c>
      <c r="K20" s="51">
        <v>250</v>
      </c>
      <c r="L20" s="69">
        <f t="shared" si="7"/>
        <v>119.54</v>
      </c>
      <c r="M20" s="40">
        <f t="shared" si="8"/>
        <v>48184.340000000004</v>
      </c>
      <c r="O20" s="82"/>
    </row>
    <row r="21" spans="1:15" ht="12.75">
      <c r="A21" s="46">
        <v>26</v>
      </c>
      <c r="B21" s="43">
        <f t="shared" si="0"/>
        <v>11.64</v>
      </c>
      <c r="C21" s="87">
        <f t="shared" si="1"/>
        <v>33.7</v>
      </c>
      <c r="D21" s="26">
        <v>28503</v>
      </c>
      <c r="E21" s="27">
        <v>15023</v>
      </c>
      <c r="F21" s="28">
        <f t="shared" si="2"/>
        <v>29384.5</v>
      </c>
      <c r="G21" s="29">
        <f t="shared" si="3"/>
        <v>5349.4</v>
      </c>
      <c r="H21" s="76">
        <f t="shared" si="4"/>
        <v>34733.9</v>
      </c>
      <c r="I21" s="56">
        <f t="shared" si="5"/>
        <v>11809.5</v>
      </c>
      <c r="J21" s="50">
        <f t="shared" si="6"/>
        <v>694.7</v>
      </c>
      <c r="K21" s="51">
        <v>250</v>
      </c>
      <c r="L21" s="69">
        <f t="shared" si="7"/>
        <v>118.1</v>
      </c>
      <c r="M21" s="40">
        <f t="shared" si="8"/>
        <v>47606.2</v>
      </c>
      <c r="O21" s="82"/>
    </row>
    <row r="22" spans="1:15" ht="12.75">
      <c r="A22" s="46">
        <v>27</v>
      </c>
      <c r="B22" s="43">
        <f t="shared" si="0"/>
        <v>11.79</v>
      </c>
      <c r="C22" s="87">
        <f t="shared" si="1"/>
        <v>33.78</v>
      </c>
      <c r="D22" s="26">
        <v>28503</v>
      </c>
      <c r="E22" s="27">
        <v>15023</v>
      </c>
      <c r="F22" s="28">
        <f t="shared" si="2"/>
        <v>29010.7</v>
      </c>
      <c r="G22" s="29">
        <f t="shared" si="3"/>
        <v>5336.8</v>
      </c>
      <c r="H22" s="76">
        <f t="shared" si="4"/>
        <v>34347.5</v>
      </c>
      <c r="I22" s="56">
        <f t="shared" si="5"/>
        <v>11678.2</v>
      </c>
      <c r="J22" s="50">
        <f t="shared" si="6"/>
        <v>687</v>
      </c>
      <c r="K22" s="51">
        <v>250</v>
      </c>
      <c r="L22" s="69">
        <f t="shared" si="7"/>
        <v>116.78</v>
      </c>
      <c r="M22" s="40">
        <f t="shared" si="8"/>
        <v>47079.479999999996</v>
      </c>
      <c r="O22" s="82"/>
    </row>
    <row r="23" spans="1:15" ht="12.75">
      <c r="A23" s="46">
        <v>28</v>
      </c>
      <c r="B23" s="43">
        <f t="shared" si="0"/>
        <v>11.91</v>
      </c>
      <c r="C23" s="87">
        <f t="shared" si="1"/>
        <v>33.86</v>
      </c>
      <c r="D23" s="26">
        <v>28503</v>
      </c>
      <c r="E23" s="27">
        <v>15023</v>
      </c>
      <c r="F23" s="28">
        <f t="shared" si="2"/>
        <v>28718.4</v>
      </c>
      <c r="G23" s="29">
        <f t="shared" si="3"/>
        <v>5324.2</v>
      </c>
      <c r="H23" s="76">
        <f t="shared" si="4"/>
        <v>34042.6</v>
      </c>
      <c r="I23" s="56">
        <f t="shared" si="5"/>
        <v>11574.5</v>
      </c>
      <c r="J23" s="50">
        <f t="shared" si="6"/>
        <v>680.9</v>
      </c>
      <c r="K23" s="51">
        <v>250</v>
      </c>
      <c r="L23" s="69">
        <f t="shared" si="7"/>
        <v>115.74</v>
      </c>
      <c r="M23" s="40">
        <f t="shared" si="8"/>
        <v>46663.74</v>
      </c>
      <c r="O23" s="82"/>
    </row>
    <row r="24" spans="1:15" ht="12.75">
      <c r="A24" s="46">
        <v>29</v>
      </c>
      <c r="B24" s="43">
        <f t="shared" si="0"/>
        <v>12.03</v>
      </c>
      <c r="C24" s="87">
        <f t="shared" si="1"/>
        <v>33.95</v>
      </c>
      <c r="D24" s="26">
        <v>28503</v>
      </c>
      <c r="E24" s="27">
        <v>15023</v>
      </c>
      <c r="F24" s="28">
        <f t="shared" si="2"/>
        <v>28431.9</v>
      </c>
      <c r="G24" s="29">
        <f t="shared" si="3"/>
        <v>5310</v>
      </c>
      <c r="H24" s="76">
        <f t="shared" si="4"/>
        <v>33741.9</v>
      </c>
      <c r="I24" s="56">
        <f t="shared" si="5"/>
        <v>11472.2</v>
      </c>
      <c r="J24" s="50">
        <f t="shared" si="6"/>
        <v>674.8</v>
      </c>
      <c r="K24" s="51">
        <v>250</v>
      </c>
      <c r="L24" s="69">
        <f t="shared" si="7"/>
        <v>114.72</v>
      </c>
      <c r="M24" s="40">
        <f t="shared" si="8"/>
        <v>46253.62000000001</v>
      </c>
      <c r="O24" s="82"/>
    </row>
    <row r="25" spans="1:15" ht="12.75">
      <c r="A25" s="46">
        <v>30</v>
      </c>
      <c r="B25" s="43">
        <f t="shared" si="0"/>
        <v>12.13</v>
      </c>
      <c r="C25" s="87">
        <f t="shared" si="1"/>
        <v>34.03</v>
      </c>
      <c r="D25" s="26">
        <v>28503</v>
      </c>
      <c r="E25" s="27">
        <v>15023</v>
      </c>
      <c r="F25" s="28">
        <f t="shared" si="2"/>
        <v>28197.5</v>
      </c>
      <c r="G25" s="29">
        <f t="shared" si="3"/>
        <v>5297.6</v>
      </c>
      <c r="H25" s="76">
        <f t="shared" si="4"/>
        <v>33495.1</v>
      </c>
      <c r="I25" s="56">
        <f t="shared" si="5"/>
        <v>11388.3</v>
      </c>
      <c r="J25" s="50">
        <f t="shared" si="6"/>
        <v>669.9</v>
      </c>
      <c r="K25" s="51">
        <v>250</v>
      </c>
      <c r="L25" s="69">
        <f t="shared" si="7"/>
        <v>113.88</v>
      </c>
      <c r="M25" s="40">
        <f t="shared" si="8"/>
        <v>45917.17999999999</v>
      </c>
      <c r="O25" s="82"/>
    </row>
    <row r="26" spans="1:15" ht="12.75">
      <c r="A26" s="46">
        <v>31</v>
      </c>
      <c r="B26" s="43">
        <f t="shared" si="0"/>
        <v>12.22</v>
      </c>
      <c r="C26" s="87">
        <f t="shared" si="1"/>
        <v>34.11</v>
      </c>
      <c r="D26" s="26">
        <v>28503</v>
      </c>
      <c r="E26" s="27">
        <v>15023</v>
      </c>
      <c r="F26" s="28">
        <f t="shared" si="2"/>
        <v>27989.9</v>
      </c>
      <c r="G26" s="29">
        <f t="shared" si="3"/>
        <v>5285.1</v>
      </c>
      <c r="H26" s="76">
        <f t="shared" si="4"/>
        <v>33275</v>
      </c>
      <c r="I26" s="56">
        <f t="shared" si="5"/>
        <v>11313.5</v>
      </c>
      <c r="J26" s="50">
        <f t="shared" si="6"/>
        <v>665.5</v>
      </c>
      <c r="K26" s="51">
        <v>250</v>
      </c>
      <c r="L26" s="69">
        <f t="shared" si="7"/>
        <v>113.14</v>
      </c>
      <c r="M26" s="40">
        <f t="shared" si="8"/>
        <v>45617.14</v>
      </c>
      <c r="O26" s="82"/>
    </row>
    <row r="27" spans="1:15" ht="12.75">
      <c r="A27" s="46">
        <v>32</v>
      </c>
      <c r="B27" s="43">
        <f t="shared" si="0"/>
        <v>12.29</v>
      </c>
      <c r="C27" s="87">
        <f t="shared" si="1"/>
        <v>34.19</v>
      </c>
      <c r="D27" s="26">
        <v>28503</v>
      </c>
      <c r="E27" s="27">
        <v>15023</v>
      </c>
      <c r="F27" s="28">
        <f t="shared" si="2"/>
        <v>27830.4</v>
      </c>
      <c r="G27" s="29">
        <f t="shared" si="3"/>
        <v>5272.8</v>
      </c>
      <c r="H27" s="76">
        <f t="shared" si="4"/>
        <v>33103.200000000004</v>
      </c>
      <c r="I27" s="56">
        <f t="shared" si="5"/>
        <v>11255.1</v>
      </c>
      <c r="J27" s="50">
        <f t="shared" si="6"/>
        <v>662.1</v>
      </c>
      <c r="K27" s="51">
        <v>250</v>
      </c>
      <c r="L27" s="69">
        <f t="shared" si="7"/>
        <v>112.55</v>
      </c>
      <c r="M27" s="40">
        <f t="shared" si="8"/>
        <v>45382.950000000004</v>
      </c>
      <c r="O27" s="82"/>
    </row>
    <row r="28" spans="1:15" ht="12.75">
      <c r="A28" s="46">
        <v>33</v>
      </c>
      <c r="B28" s="43">
        <f t="shared" si="0"/>
        <v>12.35</v>
      </c>
      <c r="C28" s="87">
        <f t="shared" si="1"/>
        <v>34.27</v>
      </c>
      <c r="D28" s="26">
        <v>28503</v>
      </c>
      <c r="E28" s="27">
        <v>15023</v>
      </c>
      <c r="F28" s="28">
        <f t="shared" si="2"/>
        <v>27695.2</v>
      </c>
      <c r="G28" s="29">
        <f t="shared" si="3"/>
        <v>5260.5</v>
      </c>
      <c r="H28" s="76">
        <f t="shared" si="4"/>
        <v>32955.7</v>
      </c>
      <c r="I28" s="56">
        <f t="shared" si="5"/>
        <v>11204.9</v>
      </c>
      <c r="J28" s="50">
        <f t="shared" si="6"/>
        <v>659.1</v>
      </c>
      <c r="K28" s="51">
        <v>250</v>
      </c>
      <c r="L28" s="69">
        <f t="shared" si="7"/>
        <v>112.05</v>
      </c>
      <c r="M28" s="40">
        <f t="shared" si="8"/>
        <v>45181.75</v>
      </c>
      <c r="O28" s="82"/>
    </row>
    <row r="29" spans="1:15" ht="12.75">
      <c r="A29" s="46">
        <v>34</v>
      </c>
      <c r="B29" s="43">
        <f t="shared" si="0"/>
        <v>12.38</v>
      </c>
      <c r="C29" s="87">
        <f t="shared" si="1"/>
        <v>34.34</v>
      </c>
      <c r="D29" s="26">
        <v>28503</v>
      </c>
      <c r="E29" s="27">
        <v>15023</v>
      </c>
      <c r="F29" s="28">
        <f t="shared" si="2"/>
        <v>27628.1</v>
      </c>
      <c r="G29" s="29">
        <f t="shared" si="3"/>
        <v>5249.7</v>
      </c>
      <c r="H29" s="76">
        <f t="shared" si="4"/>
        <v>32877.799999999996</v>
      </c>
      <c r="I29" s="56">
        <f t="shared" si="5"/>
        <v>11178.5</v>
      </c>
      <c r="J29" s="50">
        <f t="shared" si="6"/>
        <v>657.6</v>
      </c>
      <c r="K29" s="51">
        <v>250</v>
      </c>
      <c r="L29" s="69">
        <f t="shared" si="7"/>
        <v>111.78</v>
      </c>
      <c r="M29" s="40">
        <f t="shared" si="8"/>
        <v>45075.67999999999</v>
      </c>
      <c r="O29" s="82"/>
    </row>
    <row r="30" spans="1:15" ht="12.75">
      <c r="A30" s="46">
        <v>35</v>
      </c>
      <c r="B30" s="43">
        <f t="shared" si="0"/>
        <v>12.4</v>
      </c>
      <c r="C30" s="87">
        <f t="shared" si="1"/>
        <v>34.42</v>
      </c>
      <c r="D30" s="26">
        <v>28503</v>
      </c>
      <c r="E30" s="27">
        <v>15023</v>
      </c>
      <c r="F30" s="28">
        <f t="shared" si="2"/>
        <v>27583.5</v>
      </c>
      <c r="G30" s="29">
        <f t="shared" si="3"/>
        <v>5237.5</v>
      </c>
      <c r="H30" s="76">
        <f t="shared" si="4"/>
        <v>32821</v>
      </c>
      <c r="I30" s="56">
        <f t="shared" si="5"/>
        <v>11159.1</v>
      </c>
      <c r="J30" s="50">
        <f t="shared" si="6"/>
        <v>656.4</v>
      </c>
      <c r="K30" s="51">
        <v>250</v>
      </c>
      <c r="L30" s="69">
        <f t="shared" si="7"/>
        <v>111.59</v>
      </c>
      <c r="M30" s="40">
        <f t="shared" si="8"/>
        <v>44998.09</v>
      </c>
      <c r="O30" s="82"/>
    </row>
    <row r="31" spans="1:15" ht="12.75">
      <c r="A31" s="46">
        <v>36</v>
      </c>
      <c r="B31" s="43">
        <f t="shared" si="0"/>
        <v>12.42</v>
      </c>
      <c r="C31" s="87">
        <f t="shared" si="1"/>
        <v>34.49</v>
      </c>
      <c r="D31" s="26">
        <v>28503</v>
      </c>
      <c r="E31" s="27">
        <v>15023</v>
      </c>
      <c r="F31" s="28">
        <f t="shared" si="2"/>
        <v>27539.1</v>
      </c>
      <c r="G31" s="29">
        <f t="shared" si="3"/>
        <v>5226.9</v>
      </c>
      <c r="H31" s="76">
        <f t="shared" si="4"/>
        <v>32766</v>
      </c>
      <c r="I31" s="56">
        <f t="shared" si="5"/>
        <v>11140.4</v>
      </c>
      <c r="J31" s="50">
        <f t="shared" si="6"/>
        <v>655.3</v>
      </c>
      <c r="K31" s="51">
        <v>250</v>
      </c>
      <c r="L31" s="69">
        <f t="shared" si="7"/>
        <v>111.4</v>
      </c>
      <c r="M31" s="40">
        <f t="shared" si="8"/>
        <v>44923.100000000006</v>
      </c>
      <c r="O31" s="82"/>
    </row>
    <row r="32" spans="1:15" ht="12.75">
      <c r="A32" s="46">
        <v>37</v>
      </c>
      <c r="B32" s="43">
        <f t="shared" si="0"/>
        <v>12.44</v>
      </c>
      <c r="C32" s="87">
        <f t="shared" si="1"/>
        <v>34.57</v>
      </c>
      <c r="D32" s="26">
        <v>28503</v>
      </c>
      <c r="E32" s="27">
        <v>15023</v>
      </c>
      <c r="F32" s="28">
        <f t="shared" si="2"/>
        <v>27494.9</v>
      </c>
      <c r="G32" s="29">
        <f t="shared" si="3"/>
        <v>5214.8</v>
      </c>
      <c r="H32" s="76">
        <f t="shared" si="4"/>
        <v>32709.7</v>
      </c>
      <c r="I32" s="56">
        <f t="shared" si="5"/>
        <v>11121.3</v>
      </c>
      <c r="J32" s="50">
        <f t="shared" si="6"/>
        <v>654.2</v>
      </c>
      <c r="K32" s="51">
        <v>250</v>
      </c>
      <c r="L32" s="69">
        <f t="shared" si="7"/>
        <v>111.21</v>
      </c>
      <c r="M32" s="40">
        <f t="shared" si="8"/>
        <v>44846.409999999996</v>
      </c>
      <c r="O32" s="82"/>
    </row>
    <row r="33" spans="1:15" ht="12.75">
      <c r="A33" s="46">
        <v>38</v>
      </c>
      <c r="B33" s="43">
        <f t="shared" si="0"/>
        <v>12.45</v>
      </c>
      <c r="C33" s="87">
        <f t="shared" si="1"/>
        <v>34.64</v>
      </c>
      <c r="D33" s="26">
        <v>28503</v>
      </c>
      <c r="E33" s="27">
        <v>15023</v>
      </c>
      <c r="F33" s="28">
        <f t="shared" si="2"/>
        <v>27472.8</v>
      </c>
      <c r="G33" s="29">
        <f t="shared" si="3"/>
        <v>5204.3</v>
      </c>
      <c r="H33" s="76">
        <f t="shared" si="4"/>
        <v>32677.1</v>
      </c>
      <c r="I33" s="56">
        <f t="shared" si="5"/>
        <v>11110.2</v>
      </c>
      <c r="J33" s="50">
        <f t="shared" si="6"/>
        <v>653.5</v>
      </c>
      <c r="K33" s="51">
        <v>250</v>
      </c>
      <c r="L33" s="69">
        <f t="shared" si="7"/>
        <v>111.1</v>
      </c>
      <c r="M33" s="40">
        <f t="shared" si="8"/>
        <v>44801.9</v>
      </c>
      <c r="O33" s="82"/>
    </row>
    <row r="34" spans="1:15" ht="12.75">
      <c r="A34" s="46">
        <v>39</v>
      </c>
      <c r="B34" s="43">
        <f t="shared" si="0"/>
        <v>12.47</v>
      </c>
      <c r="C34" s="87">
        <f t="shared" si="1"/>
        <v>34.71</v>
      </c>
      <c r="D34" s="26">
        <v>28503</v>
      </c>
      <c r="E34" s="27">
        <v>15023</v>
      </c>
      <c r="F34" s="28">
        <f t="shared" si="2"/>
        <v>27428.7</v>
      </c>
      <c r="G34" s="29">
        <f t="shared" si="3"/>
        <v>5193.8</v>
      </c>
      <c r="H34" s="76">
        <f t="shared" si="4"/>
        <v>32622.5</v>
      </c>
      <c r="I34" s="56">
        <f t="shared" si="5"/>
        <v>11091.7</v>
      </c>
      <c r="J34" s="50">
        <f t="shared" si="6"/>
        <v>652.5</v>
      </c>
      <c r="K34" s="51">
        <v>250</v>
      </c>
      <c r="L34" s="69">
        <f t="shared" si="7"/>
        <v>110.92</v>
      </c>
      <c r="M34" s="40">
        <f t="shared" si="8"/>
        <v>44727.619999999995</v>
      </c>
      <c r="O34" s="82"/>
    </row>
    <row r="35" spans="1:15" ht="12.75">
      <c r="A35" s="46">
        <v>40</v>
      </c>
      <c r="B35" s="43">
        <f t="shared" si="0"/>
        <v>12.49</v>
      </c>
      <c r="C35" s="87">
        <f t="shared" si="1"/>
        <v>34.79</v>
      </c>
      <c r="D35" s="26">
        <v>28503</v>
      </c>
      <c r="E35" s="27">
        <v>15023</v>
      </c>
      <c r="F35" s="28">
        <f t="shared" si="2"/>
        <v>27384.8</v>
      </c>
      <c r="G35" s="29">
        <f t="shared" si="3"/>
        <v>5181.8</v>
      </c>
      <c r="H35" s="76">
        <f t="shared" si="4"/>
        <v>32566.6</v>
      </c>
      <c r="I35" s="56">
        <f t="shared" si="5"/>
        <v>11072.6</v>
      </c>
      <c r="J35" s="50">
        <f t="shared" si="6"/>
        <v>651.3</v>
      </c>
      <c r="K35" s="51">
        <v>250</v>
      </c>
      <c r="L35" s="69">
        <f t="shared" si="7"/>
        <v>110.73</v>
      </c>
      <c r="M35" s="40">
        <f t="shared" si="8"/>
        <v>44651.23</v>
      </c>
      <c r="O35" s="82"/>
    </row>
    <row r="36" spans="1:15" ht="12.75">
      <c r="A36" s="46">
        <v>41</v>
      </c>
      <c r="B36" s="43">
        <f t="shared" si="0"/>
        <v>12.51</v>
      </c>
      <c r="C36" s="87">
        <f t="shared" si="1"/>
        <v>34.86</v>
      </c>
      <c r="D36" s="26">
        <v>28503</v>
      </c>
      <c r="E36" s="27">
        <v>15023</v>
      </c>
      <c r="F36" s="28">
        <f t="shared" si="2"/>
        <v>27341</v>
      </c>
      <c r="G36" s="29">
        <f t="shared" si="3"/>
        <v>5171.4</v>
      </c>
      <c r="H36" s="76">
        <f t="shared" si="4"/>
        <v>32512.4</v>
      </c>
      <c r="I36" s="56">
        <f t="shared" si="5"/>
        <v>11054.2</v>
      </c>
      <c r="J36" s="50">
        <f t="shared" si="6"/>
        <v>650.2</v>
      </c>
      <c r="K36" s="51">
        <v>250</v>
      </c>
      <c r="L36" s="69">
        <f t="shared" si="7"/>
        <v>110.54</v>
      </c>
      <c r="M36" s="40">
        <f t="shared" si="8"/>
        <v>44577.340000000004</v>
      </c>
      <c r="O36" s="82"/>
    </row>
    <row r="37" spans="1:15" ht="12.75">
      <c r="A37" s="46">
        <v>42</v>
      </c>
      <c r="B37" s="43">
        <f t="shared" si="0"/>
        <v>12.52</v>
      </c>
      <c r="C37" s="87">
        <f t="shared" si="1"/>
        <v>34.92</v>
      </c>
      <c r="D37" s="26">
        <v>28503</v>
      </c>
      <c r="E37" s="27">
        <v>15023</v>
      </c>
      <c r="F37" s="28">
        <f t="shared" si="2"/>
        <v>27319.2</v>
      </c>
      <c r="G37" s="29">
        <f t="shared" si="3"/>
        <v>5162.5</v>
      </c>
      <c r="H37" s="76">
        <f t="shared" si="4"/>
        <v>32481.7</v>
      </c>
      <c r="I37" s="56">
        <f t="shared" si="5"/>
        <v>11043.8</v>
      </c>
      <c r="J37" s="50">
        <f t="shared" si="6"/>
        <v>649.6</v>
      </c>
      <c r="K37" s="51">
        <v>250</v>
      </c>
      <c r="L37" s="69">
        <f t="shared" si="7"/>
        <v>110.44</v>
      </c>
      <c r="M37" s="40">
        <f t="shared" si="8"/>
        <v>44535.54</v>
      </c>
      <c r="O37" s="82"/>
    </row>
    <row r="38" spans="1:15" ht="12.75">
      <c r="A38" s="46">
        <v>43</v>
      </c>
      <c r="B38" s="43">
        <f t="shared" si="0"/>
        <v>12.54</v>
      </c>
      <c r="C38" s="87">
        <f t="shared" si="1"/>
        <v>34.99</v>
      </c>
      <c r="D38" s="26">
        <v>28503</v>
      </c>
      <c r="E38" s="27">
        <v>15023</v>
      </c>
      <c r="F38" s="28">
        <f t="shared" si="2"/>
        <v>27275.6</v>
      </c>
      <c r="G38" s="29">
        <f t="shared" si="3"/>
        <v>5152.2</v>
      </c>
      <c r="H38" s="76">
        <f t="shared" si="4"/>
        <v>32427.8</v>
      </c>
      <c r="I38" s="56">
        <f t="shared" si="5"/>
        <v>11025.5</v>
      </c>
      <c r="J38" s="50">
        <f t="shared" si="6"/>
        <v>648.6</v>
      </c>
      <c r="K38" s="51">
        <v>250</v>
      </c>
      <c r="L38" s="69">
        <f t="shared" si="7"/>
        <v>110.25</v>
      </c>
      <c r="M38" s="40">
        <f t="shared" si="8"/>
        <v>44462.15</v>
      </c>
      <c r="O38" s="82"/>
    </row>
    <row r="39" spans="1:15" ht="12.75">
      <c r="A39" s="46">
        <v>44</v>
      </c>
      <c r="B39" s="43">
        <f t="shared" si="0"/>
        <v>12.56</v>
      </c>
      <c r="C39" s="87">
        <f t="shared" si="1"/>
        <v>35.06</v>
      </c>
      <c r="D39" s="26">
        <v>28503</v>
      </c>
      <c r="E39" s="27">
        <v>15023</v>
      </c>
      <c r="F39" s="28">
        <f t="shared" si="2"/>
        <v>27232.2</v>
      </c>
      <c r="G39" s="29">
        <f t="shared" si="3"/>
        <v>5141.9</v>
      </c>
      <c r="H39" s="76">
        <f t="shared" si="4"/>
        <v>32374.1</v>
      </c>
      <c r="I39" s="56">
        <f t="shared" si="5"/>
        <v>11007.2</v>
      </c>
      <c r="J39" s="50">
        <f t="shared" si="6"/>
        <v>647.5</v>
      </c>
      <c r="K39" s="51">
        <v>250</v>
      </c>
      <c r="L39" s="69">
        <f t="shared" si="7"/>
        <v>110.07</v>
      </c>
      <c r="M39" s="40">
        <f t="shared" si="8"/>
        <v>44388.87</v>
      </c>
      <c r="O39" s="82"/>
    </row>
    <row r="40" spans="1:15" ht="12.75">
      <c r="A40" s="46">
        <v>45</v>
      </c>
      <c r="B40" s="43">
        <f t="shared" si="0"/>
        <v>12.57</v>
      </c>
      <c r="C40" s="87">
        <f t="shared" si="1"/>
        <v>35.13</v>
      </c>
      <c r="D40" s="26">
        <v>28503</v>
      </c>
      <c r="E40" s="27">
        <v>15023</v>
      </c>
      <c r="F40" s="28">
        <f t="shared" si="2"/>
        <v>27210.5</v>
      </c>
      <c r="G40" s="29">
        <f t="shared" si="3"/>
        <v>5131.7</v>
      </c>
      <c r="H40" s="76">
        <f t="shared" si="4"/>
        <v>32342.2</v>
      </c>
      <c r="I40" s="56">
        <f t="shared" si="5"/>
        <v>10996.3</v>
      </c>
      <c r="J40" s="50">
        <f t="shared" si="6"/>
        <v>646.8</v>
      </c>
      <c r="K40" s="51">
        <v>250</v>
      </c>
      <c r="L40" s="69">
        <f t="shared" si="7"/>
        <v>109.96</v>
      </c>
      <c r="M40" s="40">
        <f t="shared" si="8"/>
        <v>44345.26</v>
      </c>
      <c r="O40" s="82"/>
    </row>
    <row r="41" spans="1:15" ht="12.75">
      <c r="A41" s="46">
        <v>46</v>
      </c>
      <c r="B41" s="43">
        <f t="shared" si="0"/>
        <v>12.59</v>
      </c>
      <c r="C41" s="87">
        <f t="shared" si="1"/>
        <v>35.19</v>
      </c>
      <c r="D41" s="26">
        <v>28503</v>
      </c>
      <c r="E41" s="27">
        <v>15023</v>
      </c>
      <c r="F41" s="28">
        <f t="shared" si="2"/>
        <v>27167.3</v>
      </c>
      <c r="G41" s="29">
        <f t="shared" si="3"/>
        <v>5122.9</v>
      </c>
      <c r="H41" s="76">
        <f t="shared" si="4"/>
        <v>32290.199999999997</v>
      </c>
      <c r="I41" s="56">
        <f t="shared" si="5"/>
        <v>10978.7</v>
      </c>
      <c r="J41" s="50">
        <f t="shared" si="6"/>
        <v>645.8</v>
      </c>
      <c r="K41" s="51">
        <v>250</v>
      </c>
      <c r="L41" s="69">
        <f t="shared" si="7"/>
        <v>109.79</v>
      </c>
      <c r="M41" s="40">
        <f t="shared" si="8"/>
        <v>44274.49</v>
      </c>
      <c r="O41" s="82"/>
    </row>
    <row r="42" spans="1:15" ht="12.75">
      <c r="A42" s="46">
        <v>47</v>
      </c>
      <c r="B42" s="43">
        <f t="shared" si="0"/>
        <v>12.6</v>
      </c>
      <c r="C42" s="87">
        <f t="shared" si="1"/>
        <v>35.25</v>
      </c>
      <c r="D42" s="26">
        <v>28503</v>
      </c>
      <c r="E42" s="27">
        <v>15023</v>
      </c>
      <c r="F42" s="28">
        <f t="shared" si="2"/>
        <v>27145.7</v>
      </c>
      <c r="G42" s="29">
        <f t="shared" si="3"/>
        <v>5114.2</v>
      </c>
      <c r="H42" s="76">
        <f t="shared" si="4"/>
        <v>32259.9</v>
      </c>
      <c r="I42" s="56">
        <f t="shared" si="5"/>
        <v>10968.4</v>
      </c>
      <c r="J42" s="50">
        <f t="shared" si="6"/>
        <v>645.2</v>
      </c>
      <c r="K42" s="51">
        <v>250</v>
      </c>
      <c r="L42" s="69">
        <f t="shared" si="7"/>
        <v>109.68</v>
      </c>
      <c r="M42" s="40">
        <f t="shared" si="8"/>
        <v>44233.18</v>
      </c>
      <c r="O42" s="82"/>
    </row>
    <row r="43" spans="1:15" ht="12.75">
      <c r="A43" s="46">
        <v>48</v>
      </c>
      <c r="B43" s="43">
        <f t="shared" si="0"/>
        <v>12.62</v>
      </c>
      <c r="C43" s="87">
        <f t="shared" si="1"/>
        <v>35.32</v>
      </c>
      <c r="D43" s="26">
        <v>28503</v>
      </c>
      <c r="E43" s="27">
        <v>15023</v>
      </c>
      <c r="F43" s="28">
        <f t="shared" si="2"/>
        <v>27102.7</v>
      </c>
      <c r="G43" s="29">
        <f t="shared" si="3"/>
        <v>5104.1</v>
      </c>
      <c r="H43" s="76">
        <f t="shared" si="4"/>
        <v>32206.800000000003</v>
      </c>
      <c r="I43" s="56">
        <f t="shared" si="5"/>
        <v>10950.3</v>
      </c>
      <c r="J43" s="50">
        <f t="shared" si="6"/>
        <v>644.1</v>
      </c>
      <c r="K43" s="51">
        <v>250</v>
      </c>
      <c r="L43" s="69">
        <f t="shared" si="7"/>
        <v>109.5</v>
      </c>
      <c r="M43" s="40">
        <f t="shared" si="8"/>
        <v>44160.700000000004</v>
      </c>
      <c r="O43" s="82"/>
    </row>
    <row r="44" spans="1:15" ht="12.75">
      <c r="A44" s="46">
        <v>49</v>
      </c>
      <c r="B44" s="43">
        <f t="shared" si="0"/>
        <v>12.63</v>
      </c>
      <c r="C44" s="87">
        <f t="shared" si="1"/>
        <v>35.38</v>
      </c>
      <c r="D44" s="26">
        <v>28503</v>
      </c>
      <c r="E44" s="27">
        <v>15023</v>
      </c>
      <c r="F44" s="28">
        <f t="shared" si="2"/>
        <v>27081.2</v>
      </c>
      <c r="G44" s="29">
        <f t="shared" si="3"/>
        <v>5095.4</v>
      </c>
      <c r="H44" s="76">
        <f t="shared" si="4"/>
        <v>32176.6</v>
      </c>
      <c r="I44" s="56">
        <f t="shared" si="5"/>
        <v>10940</v>
      </c>
      <c r="J44" s="50">
        <f t="shared" si="6"/>
        <v>643.5</v>
      </c>
      <c r="K44" s="51">
        <v>250</v>
      </c>
      <c r="L44" s="69">
        <f t="shared" si="7"/>
        <v>109.4</v>
      </c>
      <c r="M44" s="40">
        <f t="shared" si="8"/>
        <v>44119.5</v>
      </c>
      <c r="O44" s="82"/>
    </row>
    <row r="45" spans="1:15" ht="12.75">
      <c r="A45" s="46">
        <v>50</v>
      </c>
      <c r="B45" s="43">
        <f t="shared" si="0"/>
        <v>12.65</v>
      </c>
      <c r="C45" s="87">
        <f t="shared" si="1"/>
        <v>35.44</v>
      </c>
      <c r="D45" s="26">
        <v>28503</v>
      </c>
      <c r="E45" s="27">
        <v>15023</v>
      </c>
      <c r="F45" s="28">
        <f t="shared" si="2"/>
        <v>27038.4</v>
      </c>
      <c r="G45" s="29">
        <f t="shared" si="3"/>
        <v>5086.8</v>
      </c>
      <c r="H45" s="76">
        <f t="shared" si="4"/>
        <v>32125.2</v>
      </c>
      <c r="I45" s="56">
        <f t="shared" si="5"/>
        <v>10922.6</v>
      </c>
      <c r="J45" s="50">
        <f t="shared" si="6"/>
        <v>642.5</v>
      </c>
      <c r="K45" s="51">
        <v>250</v>
      </c>
      <c r="L45" s="69">
        <f t="shared" si="7"/>
        <v>109.23</v>
      </c>
      <c r="M45" s="40">
        <f t="shared" si="8"/>
        <v>44049.530000000006</v>
      </c>
      <c r="O45" s="82"/>
    </row>
    <row r="46" spans="1:15" ht="12.75">
      <c r="A46" s="46">
        <v>51</v>
      </c>
      <c r="B46" s="43">
        <f t="shared" si="0"/>
        <v>12.66</v>
      </c>
      <c r="C46" s="87">
        <f t="shared" si="1"/>
        <v>35.5</v>
      </c>
      <c r="D46" s="26">
        <v>28503</v>
      </c>
      <c r="E46" s="27">
        <v>15023</v>
      </c>
      <c r="F46" s="28">
        <f t="shared" si="2"/>
        <v>27017.1</v>
      </c>
      <c r="G46" s="29">
        <f t="shared" si="3"/>
        <v>5078.2</v>
      </c>
      <c r="H46" s="76">
        <f t="shared" si="4"/>
        <v>32095.3</v>
      </c>
      <c r="I46" s="56">
        <f t="shared" si="5"/>
        <v>10912.4</v>
      </c>
      <c r="J46" s="50">
        <f t="shared" si="6"/>
        <v>641.9</v>
      </c>
      <c r="K46" s="51">
        <v>250</v>
      </c>
      <c r="L46" s="69">
        <f t="shared" si="7"/>
        <v>109.12</v>
      </c>
      <c r="M46" s="40">
        <f t="shared" si="8"/>
        <v>44008.72</v>
      </c>
      <c r="O46" s="82"/>
    </row>
    <row r="47" spans="1:15" ht="12.75">
      <c r="A47" s="46">
        <v>52</v>
      </c>
      <c r="B47" s="43">
        <f t="shared" si="0"/>
        <v>12.67</v>
      </c>
      <c r="C47" s="87">
        <f t="shared" si="1"/>
        <v>35.56</v>
      </c>
      <c r="D47" s="26">
        <v>28503</v>
      </c>
      <c r="E47" s="27">
        <v>15023</v>
      </c>
      <c r="F47" s="28">
        <f t="shared" si="2"/>
        <v>26995.7</v>
      </c>
      <c r="G47" s="29">
        <f t="shared" si="3"/>
        <v>5069.6</v>
      </c>
      <c r="H47" s="76">
        <f t="shared" si="4"/>
        <v>32065.300000000003</v>
      </c>
      <c r="I47" s="56">
        <f t="shared" si="5"/>
        <v>10902.2</v>
      </c>
      <c r="J47" s="50">
        <f t="shared" si="6"/>
        <v>641.3</v>
      </c>
      <c r="K47" s="51">
        <v>250</v>
      </c>
      <c r="L47" s="69">
        <f t="shared" si="7"/>
        <v>109.02</v>
      </c>
      <c r="M47" s="40">
        <f t="shared" si="8"/>
        <v>43967.82</v>
      </c>
      <c r="O47" s="82"/>
    </row>
    <row r="48" spans="1:15" ht="12.75">
      <c r="A48" s="46">
        <v>53</v>
      </c>
      <c r="B48" s="43">
        <f t="shared" si="0"/>
        <v>12.69</v>
      </c>
      <c r="C48" s="87">
        <f t="shared" si="1"/>
        <v>35.62</v>
      </c>
      <c r="D48" s="26">
        <v>28503</v>
      </c>
      <c r="E48" s="27">
        <v>15023</v>
      </c>
      <c r="F48" s="28">
        <f t="shared" si="2"/>
        <v>26953.2</v>
      </c>
      <c r="G48" s="29">
        <f t="shared" si="3"/>
        <v>5061.1</v>
      </c>
      <c r="H48" s="76">
        <f t="shared" si="4"/>
        <v>32014.300000000003</v>
      </c>
      <c r="I48" s="56">
        <f t="shared" si="5"/>
        <v>10884.9</v>
      </c>
      <c r="J48" s="50">
        <f t="shared" si="6"/>
        <v>640.3</v>
      </c>
      <c r="K48" s="51">
        <v>250</v>
      </c>
      <c r="L48" s="69">
        <f t="shared" si="7"/>
        <v>108.85</v>
      </c>
      <c r="M48" s="40">
        <f t="shared" si="8"/>
        <v>43898.350000000006</v>
      </c>
      <c r="O48" s="82"/>
    </row>
    <row r="49" spans="1:15" ht="12.75">
      <c r="A49" s="46">
        <v>54</v>
      </c>
      <c r="B49" s="43">
        <f t="shared" si="0"/>
        <v>12.7</v>
      </c>
      <c r="C49" s="87">
        <f t="shared" si="1"/>
        <v>35.68</v>
      </c>
      <c r="D49" s="26">
        <v>28503</v>
      </c>
      <c r="E49" s="27">
        <v>15023</v>
      </c>
      <c r="F49" s="28">
        <f t="shared" si="2"/>
        <v>26932</v>
      </c>
      <c r="G49" s="29">
        <f t="shared" si="3"/>
        <v>5052.6</v>
      </c>
      <c r="H49" s="76">
        <f t="shared" si="4"/>
        <v>31984.6</v>
      </c>
      <c r="I49" s="56">
        <f t="shared" si="5"/>
        <v>10874.8</v>
      </c>
      <c r="J49" s="50">
        <f t="shared" si="6"/>
        <v>639.7</v>
      </c>
      <c r="K49" s="51">
        <v>250</v>
      </c>
      <c r="L49" s="69">
        <f t="shared" si="7"/>
        <v>108.75</v>
      </c>
      <c r="M49" s="40">
        <f t="shared" si="8"/>
        <v>43857.84999999999</v>
      </c>
      <c r="O49" s="82"/>
    </row>
    <row r="50" spans="1:15" ht="12.75">
      <c r="A50" s="46">
        <v>55</v>
      </c>
      <c r="B50" s="43">
        <f t="shared" si="0"/>
        <v>12.71</v>
      </c>
      <c r="C50" s="87">
        <f t="shared" si="1"/>
        <v>35.73</v>
      </c>
      <c r="D50" s="26">
        <v>28503</v>
      </c>
      <c r="E50" s="27">
        <v>15023</v>
      </c>
      <c r="F50" s="28">
        <f t="shared" si="2"/>
        <v>26910.8</v>
      </c>
      <c r="G50" s="29">
        <f t="shared" si="3"/>
        <v>5045.5</v>
      </c>
      <c r="H50" s="76">
        <f t="shared" si="4"/>
        <v>31956.3</v>
      </c>
      <c r="I50" s="56">
        <f t="shared" si="5"/>
        <v>10865.1</v>
      </c>
      <c r="J50" s="50">
        <f t="shared" si="6"/>
        <v>639.1</v>
      </c>
      <c r="K50" s="51">
        <v>250</v>
      </c>
      <c r="L50" s="69">
        <f t="shared" si="7"/>
        <v>108.65</v>
      </c>
      <c r="M50" s="40">
        <f t="shared" si="8"/>
        <v>43819.15</v>
      </c>
      <c r="O50" s="82"/>
    </row>
    <row r="51" spans="1:15" ht="12.75">
      <c r="A51" s="46">
        <v>56</v>
      </c>
      <c r="B51" s="43">
        <f t="shared" si="0"/>
        <v>12.72</v>
      </c>
      <c r="C51" s="87">
        <f t="shared" si="1"/>
        <v>35.79</v>
      </c>
      <c r="D51" s="26">
        <v>28503</v>
      </c>
      <c r="E51" s="27">
        <v>15023</v>
      </c>
      <c r="F51" s="28">
        <f t="shared" si="2"/>
        <v>26889.6</v>
      </c>
      <c r="G51" s="29">
        <f t="shared" si="3"/>
        <v>5037</v>
      </c>
      <c r="H51" s="76">
        <f t="shared" si="4"/>
        <v>31926.6</v>
      </c>
      <c r="I51" s="56">
        <f t="shared" si="5"/>
        <v>10855</v>
      </c>
      <c r="J51" s="50">
        <f t="shared" si="6"/>
        <v>638.5</v>
      </c>
      <c r="K51" s="51">
        <v>250</v>
      </c>
      <c r="L51" s="69">
        <f t="shared" si="7"/>
        <v>108.55</v>
      </c>
      <c r="M51" s="40">
        <f t="shared" si="8"/>
        <v>43778.65</v>
      </c>
      <c r="O51" s="82"/>
    </row>
    <row r="52" spans="1:15" ht="12.75">
      <c r="A52" s="46">
        <v>57</v>
      </c>
      <c r="B52" s="43">
        <f t="shared" si="0"/>
        <v>12.74</v>
      </c>
      <c r="C52" s="87">
        <f t="shared" si="1"/>
        <v>35.84</v>
      </c>
      <c r="D52" s="26">
        <v>28503</v>
      </c>
      <c r="E52" s="27">
        <v>15023</v>
      </c>
      <c r="F52" s="28">
        <f t="shared" si="2"/>
        <v>26847.4</v>
      </c>
      <c r="G52" s="29">
        <f t="shared" si="3"/>
        <v>5030</v>
      </c>
      <c r="H52" s="76">
        <f t="shared" si="4"/>
        <v>31877.4</v>
      </c>
      <c r="I52" s="56">
        <f t="shared" si="5"/>
        <v>10838.3</v>
      </c>
      <c r="J52" s="50">
        <f t="shared" si="6"/>
        <v>637.5</v>
      </c>
      <c r="K52" s="51">
        <v>250</v>
      </c>
      <c r="L52" s="69">
        <f t="shared" si="7"/>
        <v>108.38</v>
      </c>
      <c r="M52" s="40">
        <f t="shared" si="8"/>
        <v>43711.579999999994</v>
      </c>
      <c r="O52" s="82"/>
    </row>
    <row r="53" spans="1:15" ht="12.75">
      <c r="A53" s="46">
        <v>58</v>
      </c>
      <c r="B53" s="43">
        <f t="shared" si="0"/>
        <v>12.75</v>
      </c>
      <c r="C53" s="87">
        <f t="shared" si="1"/>
        <v>35.89</v>
      </c>
      <c r="D53" s="26">
        <v>28503</v>
      </c>
      <c r="E53" s="27">
        <v>15023</v>
      </c>
      <c r="F53" s="28">
        <f t="shared" si="2"/>
        <v>26826.4</v>
      </c>
      <c r="G53" s="29">
        <f t="shared" si="3"/>
        <v>5023</v>
      </c>
      <c r="H53" s="76">
        <f t="shared" si="4"/>
        <v>31849.4</v>
      </c>
      <c r="I53" s="56">
        <f t="shared" si="5"/>
        <v>10828.8</v>
      </c>
      <c r="J53" s="50">
        <f t="shared" si="6"/>
        <v>637</v>
      </c>
      <c r="K53" s="51">
        <v>250</v>
      </c>
      <c r="L53" s="69">
        <f t="shared" si="7"/>
        <v>108.29</v>
      </c>
      <c r="M53" s="40">
        <f t="shared" si="8"/>
        <v>43673.49</v>
      </c>
      <c r="O53" s="82"/>
    </row>
    <row r="54" spans="1:15" ht="12.75">
      <c r="A54" s="46">
        <v>59</v>
      </c>
      <c r="B54" s="43">
        <f t="shared" si="0"/>
        <v>12.76</v>
      </c>
      <c r="C54" s="87">
        <f t="shared" si="1"/>
        <v>35.95</v>
      </c>
      <c r="D54" s="26">
        <v>28503</v>
      </c>
      <c r="E54" s="27">
        <v>15023</v>
      </c>
      <c r="F54" s="28">
        <f t="shared" si="2"/>
        <v>26805.3</v>
      </c>
      <c r="G54" s="29">
        <f t="shared" si="3"/>
        <v>5014.6</v>
      </c>
      <c r="H54" s="76">
        <f t="shared" si="4"/>
        <v>31819.9</v>
      </c>
      <c r="I54" s="56">
        <f t="shared" si="5"/>
        <v>10818.8</v>
      </c>
      <c r="J54" s="50">
        <f t="shared" si="6"/>
        <v>636.4</v>
      </c>
      <c r="K54" s="51">
        <v>250</v>
      </c>
      <c r="L54" s="69">
        <f t="shared" si="7"/>
        <v>108.19</v>
      </c>
      <c r="M54" s="40">
        <f t="shared" si="8"/>
        <v>43633.29</v>
      </c>
      <c r="O54" s="82"/>
    </row>
    <row r="55" spans="1:15" ht="12.75">
      <c r="A55" s="46">
        <v>60</v>
      </c>
      <c r="B55" s="43">
        <f t="shared" si="0"/>
        <v>12.77</v>
      </c>
      <c r="C55" s="87">
        <f t="shared" si="1"/>
        <v>36</v>
      </c>
      <c r="D55" s="26">
        <v>28503</v>
      </c>
      <c r="E55" s="27">
        <v>15023</v>
      </c>
      <c r="F55" s="28">
        <f t="shared" si="2"/>
        <v>26784.3</v>
      </c>
      <c r="G55" s="29">
        <f t="shared" si="3"/>
        <v>5007.7</v>
      </c>
      <c r="H55" s="76">
        <f t="shared" si="4"/>
        <v>31792</v>
      </c>
      <c r="I55" s="56">
        <f t="shared" si="5"/>
        <v>10809.3</v>
      </c>
      <c r="J55" s="50">
        <f t="shared" si="6"/>
        <v>635.8</v>
      </c>
      <c r="K55" s="51">
        <v>250</v>
      </c>
      <c r="L55" s="69">
        <f t="shared" si="7"/>
        <v>108.09</v>
      </c>
      <c r="M55" s="40">
        <f t="shared" si="8"/>
        <v>43595.19</v>
      </c>
      <c r="O55" s="82"/>
    </row>
    <row r="56" spans="1:15" ht="12.75">
      <c r="A56" s="46">
        <v>61</v>
      </c>
      <c r="B56" s="43">
        <f t="shared" si="0"/>
        <v>12.78</v>
      </c>
      <c r="C56" s="87">
        <f t="shared" si="1"/>
        <v>36.05</v>
      </c>
      <c r="D56" s="26">
        <v>28503</v>
      </c>
      <c r="E56" s="27">
        <v>15023</v>
      </c>
      <c r="F56" s="28">
        <f t="shared" si="2"/>
        <v>26763.4</v>
      </c>
      <c r="G56" s="29">
        <f t="shared" si="3"/>
        <v>5000.7</v>
      </c>
      <c r="H56" s="76">
        <f t="shared" si="4"/>
        <v>31764.100000000002</v>
      </c>
      <c r="I56" s="56">
        <f t="shared" si="5"/>
        <v>10799.8</v>
      </c>
      <c r="J56" s="50">
        <f t="shared" si="6"/>
        <v>635.3</v>
      </c>
      <c r="K56" s="51">
        <v>250</v>
      </c>
      <c r="L56" s="69">
        <f t="shared" si="7"/>
        <v>108</v>
      </c>
      <c r="M56" s="40">
        <f t="shared" si="8"/>
        <v>43557.200000000004</v>
      </c>
      <c r="O56" s="82"/>
    </row>
    <row r="57" spans="1:15" ht="12.75">
      <c r="A57" s="46">
        <v>62</v>
      </c>
      <c r="B57" s="43">
        <f t="shared" si="0"/>
        <v>12.79</v>
      </c>
      <c r="C57" s="87">
        <f t="shared" si="1"/>
        <v>36.1</v>
      </c>
      <c r="D57" s="26">
        <v>28503</v>
      </c>
      <c r="E57" s="27">
        <v>15023</v>
      </c>
      <c r="F57" s="28">
        <f t="shared" si="2"/>
        <v>26742.5</v>
      </c>
      <c r="G57" s="29">
        <f t="shared" si="3"/>
        <v>4993.8</v>
      </c>
      <c r="H57" s="76">
        <f t="shared" si="4"/>
        <v>31736.3</v>
      </c>
      <c r="I57" s="56">
        <f t="shared" si="5"/>
        <v>10790.3</v>
      </c>
      <c r="J57" s="50">
        <f t="shared" si="6"/>
        <v>634.7</v>
      </c>
      <c r="K57" s="51">
        <v>250</v>
      </c>
      <c r="L57" s="69">
        <f t="shared" si="7"/>
        <v>107.9</v>
      </c>
      <c r="M57" s="40">
        <f t="shared" si="8"/>
        <v>43519.2</v>
      </c>
      <c r="O57" s="82"/>
    </row>
    <row r="58" spans="1:15" ht="12.75">
      <c r="A58" s="46">
        <v>63</v>
      </c>
      <c r="B58" s="43">
        <f t="shared" si="0"/>
        <v>12.8</v>
      </c>
      <c r="C58" s="87">
        <f t="shared" si="1"/>
        <v>36.14</v>
      </c>
      <c r="D58" s="26">
        <v>28503</v>
      </c>
      <c r="E58" s="27">
        <v>15023</v>
      </c>
      <c r="F58" s="28">
        <f t="shared" si="2"/>
        <v>26721.6</v>
      </c>
      <c r="G58" s="29">
        <f t="shared" si="3"/>
        <v>4988.3</v>
      </c>
      <c r="H58" s="76">
        <f t="shared" si="4"/>
        <v>31709.899999999998</v>
      </c>
      <c r="I58" s="56">
        <f t="shared" si="5"/>
        <v>10781.4</v>
      </c>
      <c r="J58" s="50">
        <f t="shared" si="6"/>
        <v>634.2</v>
      </c>
      <c r="K58" s="51">
        <v>250</v>
      </c>
      <c r="L58" s="69">
        <f t="shared" si="7"/>
        <v>107.81</v>
      </c>
      <c r="M58" s="40">
        <f t="shared" si="8"/>
        <v>43483.30999999999</v>
      </c>
      <c r="O58" s="82"/>
    </row>
    <row r="59" spans="1:15" ht="12.75">
      <c r="A59" s="46">
        <v>64</v>
      </c>
      <c r="B59" s="43">
        <f t="shared" si="0"/>
        <v>12.81</v>
      </c>
      <c r="C59" s="87">
        <f t="shared" si="1"/>
        <v>36.19</v>
      </c>
      <c r="D59" s="26">
        <v>28503</v>
      </c>
      <c r="E59" s="27">
        <v>15023</v>
      </c>
      <c r="F59" s="28">
        <f t="shared" si="2"/>
        <v>26700.7</v>
      </c>
      <c r="G59" s="29">
        <f t="shared" si="3"/>
        <v>4981.4</v>
      </c>
      <c r="H59" s="76">
        <f t="shared" si="4"/>
        <v>31682.1</v>
      </c>
      <c r="I59" s="56">
        <f t="shared" si="5"/>
        <v>10771.9</v>
      </c>
      <c r="J59" s="50">
        <f t="shared" si="6"/>
        <v>633.6</v>
      </c>
      <c r="K59" s="51">
        <v>250</v>
      </c>
      <c r="L59" s="69">
        <f t="shared" si="7"/>
        <v>107.72</v>
      </c>
      <c r="M59" s="40">
        <f t="shared" si="8"/>
        <v>43445.32</v>
      </c>
      <c r="O59" s="82"/>
    </row>
    <row r="60" spans="1:15" ht="12.75">
      <c r="A60" s="46">
        <v>65</v>
      </c>
      <c r="B60" s="43">
        <f t="shared" si="0"/>
        <v>12.82</v>
      </c>
      <c r="C60" s="87">
        <f t="shared" si="1"/>
        <v>36.24</v>
      </c>
      <c r="D60" s="26">
        <v>28503</v>
      </c>
      <c r="E60" s="27">
        <v>15023</v>
      </c>
      <c r="F60" s="28">
        <f t="shared" si="2"/>
        <v>26679.9</v>
      </c>
      <c r="G60" s="29">
        <f t="shared" si="3"/>
        <v>4974.5</v>
      </c>
      <c r="H60" s="76">
        <f t="shared" si="4"/>
        <v>31654.4</v>
      </c>
      <c r="I60" s="56">
        <f t="shared" si="5"/>
        <v>10762.5</v>
      </c>
      <c r="J60" s="50">
        <f t="shared" si="6"/>
        <v>633.1</v>
      </c>
      <c r="K60" s="51">
        <v>250</v>
      </c>
      <c r="L60" s="69">
        <f t="shared" si="7"/>
        <v>107.62</v>
      </c>
      <c r="M60" s="40">
        <f t="shared" si="8"/>
        <v>43407.62</v>
      </c>
      <c r="O60" s="82"/>
    </row>
    <row r="61" spans="1:15" ht="12.75">
      <c r="A61" s="46">
        <v>66</v>
      </c>
      <c r="B61" s="43">
        <f t="shared" si="0"/>
        <v>12.83</v>
      </c>
      <c r="C61" s="87">
        <f t="shared" si="1"/>
        <v>36.28</v>
      </c>
      <c r="D61" s="26">
        <v>28503</v>
      </c>
      <c r="E61" s="27">
        <v>15023</v>
      </c>
      <c r="F61" s="28">
        <f t="shared" si="2"/>
        <v>26659.1</v>
      </c>
      <c r="G61" s="29">
        <f t="shared" si="3"/>
        <v>4969</v>
      </c>
      <c r="H61" s="76">
        <f t="shared" si="4"/>
        <v>31628.1</v>
      </c>
      <c r="I61" s="56">
        <f t="shared" si="5"/>
        <v>10753.6</v>
      </c>
      <c r="J61" s="50">
        <f t="shared" si="6"/>
        <v>632.6</v>
      </c>
      <c r="K61" s="51">
        <v>250</v>
      </c>
      <c r="L61" s="69">
        <f t="shared" si="7"/>
        <v>107.54</v>
      </c>
      <c r="M61" s="40">
        <f t="shared" si="8"/>
        <v>43371.84</v>
      </c>
      <c r="O61" s="82"/>
    </row>
    <row r="62" spans="1:15" ht="12.75">
      <c r="A62" s="46">
        <v>67</v>
      </c>
      <c r="B62" s="43">
        <f t="shared" si="0"/>
        <v>12.84</v>
      </c>
      <c r="C62" s="87">
        <f t="shared" si="1"/>
        <v>36.33</v>
      </c>
      <c r="D62" s="26">
        <v>28503</v>
      </c>
      <c r="E62" s="27">
        <v>15023</v>
      </c>
      <c r="F62" s="28">
        <f t="shared" si="2"/>
        <v>26638.3</v>
      </c>
      <c r="G62" s="29">
        <f t="shared" si="3"/>
        <v>4962.2</v>
      </c>
      <c r="H62" s="76">
        <f t="shared" si="4"/>
        <v>31600.5</v>
      </c>
      <c r="I62" s="56">
        <f t="shared" si="5"/>
        <v>10744.2</v>
      </c>
      <c r="J62" s="50">
        <f t="shared" si="6"/>
        <v>632</v>
      </c>
      <c r="K62" s="51">
        <v>250</v>
      </c>
      <c r="L62" s="69">
        <f t="shared" si="7"/>
        <v>107.44</v>
      </c>
      <c r="M62" s="40">
        <f t="shared" si="8"/>
        <v>43334.14</v>
      </c>
      <c r="O62" s="82"/>
    </row>
    <row r="63" spans="1:15" ht="12.75">
      <c r="A63" s="46">
        <v>68</v>
      </c>
      <c r="B63" s="43">
        <f t="shared" si="0"/>
        <v>12.85</v>
      </c>
      <c r="C63" s="87">
        <f t="shared" si="1"/>
        <v>36.37</v>
      </c>
      <c r="D63" s="26">
        <v>28503</v>
      </c>
      <c r="E63" s="27">
        <v>15023</v>
      </c>
      <c r="F63" s="28">
        <f t="shared" si="2"/>
        <v>26617.6</v>
      </c>
      <c r="G63" s="29">
        <f t="shared" si="3"/>
        <v>4956.7</v>
      </c>
      <c r="H63" s="76">
        <f t="shared" si="4"/>
        <v>31574.3</v>
      </c>
      <c r="I63" s="56">
        <f t="shared" si="5"/>
        <v>10735.3</v>
      </c>
      <c r="J63" s="50">
        <f t="shared" si="6"/>
        <v>631.5</v>
      </c>
      <c r="K63" s="51">
        <v>250</v>
      </c>
      <c r="L63" s="69">
        <f t="shared" si="7"/>
        <v>107.35</v>
      </c>
      <c r="M63" s="40">
        <f t="shared" si="8"/>
        <v>43298.45</v>
      </c>
      <c r="O63" s="82"/>
    </row>
    <row r="64" spans="1:15" ht="12.75">
      <c r="A64" s="46">
        <v>69</v>
      </c>
      <c r="B64" s="43">
        <f t="shared" si="0"/>
        <v>12.86</v>
      </c>
      <c r="C64" s="87">
        <f t="shared" si="1"/>
        <v>36.41</v>
      </c>
      <c r="D64" s="26">
        <v>28503</v>
      </c>
      <c r="E64" s="27">
        <v>15023</v>
      </c>
      <c r="F64" s="28">
        <f t="shared" si="2"/>
        <v>26596.9</v>
      </c>
      <c r="G64" s="29">
        <f t="shared" si="3"/>
        <v>4951.3</v>
      </c>
      <c r="H64" s="76">
        <f t="shared" si="4"/>
        <v>31548.2</v>
      </c>
      <c r="I64" s="56">
        <f t="shared" si="5"/>
        <v>10726.4</v>
      </c>
      <c r="J64" s="50">
        <f t="shared" si="6"/>
        <v>631</v>
      </c>
      <c r="K64" s="51">
        <v>250</v>
      </c>
      <c r="L64" s="69">
        <f t="shared" si="7"/>
        <v>107.26</v>
      </c>
      <c r="M64" s="40">
        <f t="shared" si="8"/>
        <v>43262.86</v>
      </c>
      <c r="O64" s="82"/>
    </row>
    <row r="65" spans="1:15" ht="12.75">
      <c r="A65" s="46">
        <v>70</v>
      </c>
      <c r="B65" s="43">
        <f t="shared" si="0"/>
        <v>12.87</v>
      </c>
      <c r="C65" s="87">
        <f t="shared" si="1"/>
        <v>36.45</v>
      </c>
      <c r="D65" s="26">
        <v>28503</v>
      </c>
      <c r="E65" s="27">
        <v>15023</v>
      </c>
      <c r="F65" s="28">
        <f t="shared" si="2"/>
        <v>26576.2</v>
      </c>
      <c r="G65" s="29">
        <f t="shared" si="3"/>
        <v>4945.8</v>
      </c>
      <c r="H65" s="76">
        <f t="shared" si="4"/>
        <v>31522</v>
      </c>
      <c r="I65" s="56">
        <f t="shared" si="5"/>
        <v>10717.5</v>
      </c>
      <c r="J65" s="50">
        <f t="shared" si="6"/>
        <v>630.4</v>
      </c>
      <c r="K65" s="51">
        <v>250</v>
      </c>
      <c r="L65" s="69">
        <f t="shared" si="7"/>
        <v>107.17</v>
      </c>
      <c r="M65" s="40">
        <f t="shared" si="8"/>
        <v>43227.07</v>
      </c>
      <c r="O65" s="82"/>
    </row>
    <row r="66" spans="1:15" ht="12.75">
      <c r="A66" s="46">
        <v>71</v>
      </c>
      <c r="B66" s="43">
        <f t="shared" si="0"/>
        <v>12.87</v>
      </c>
      <c r="C66" s="87">
        <f t="shared" si="1"/>
        <v>36.49</v>
      </c>
      <c r="D66" s="26">
        <v>28503</v>
      </c>
      <c r="E66" s="27">
        <v>15023</v>
      </c>
      <c r="F66" s="28">
        <f t="shared" si="2"/>
        <v>26576.2</v>
      </c>
      <c r="G66" s="29">
        <f t="shared" si="3"/>
        <v>4940.4</v>
      </c>
      <c r="H66" s="76">
        <f t="shared" si="4"/>
        <v>31516.6</v>
      </c>
      <c r="I66" s="56">
        <f t="shared" si="5"/>
        <v>10715.6</v>
      </c>
      <c r="J66" s="50">
        <f t="shared" si="6"/>
        <v>630.3</v>
      </c>
      <c r="K66" s="51">
        <v>250</v>
      </c>
      <c r="L66" s="69">
        <f t="shared" si="7"/>
        <v>107.16</v>
      </c>
      <c r="M66" s="40">
        <f t="shared" si="8"/>
        <v>43219.66</v>
      </c>
      <c r="O66" s="82"/>
    </row>
    <row r="67" spans="1:15" ht="12.75">
      <c r="A67" s="46">
        <v>72</v>
      </c>
      <c r="B67" s="43">
        <f t="shared" si="0"/>
        <v>12.88</v>
      </c>
      <c r="C67" s="87">
        <f t="shared" si="1"/>
        <v>36.53</v>
      </c>
      <c r="D67" s="26">
        <v>28503</v>
      </c>
      <c r="E67" s="27">
        <v>15023</v>
      </c>
      <c r="F67" s="28">
        <f t="shared" si="2"/>
        <v>26555.6</v>
      </c>
      <c r="G67" s="29">
        <f t="shared" si="3"/>
        <v>4935</v>
      </c>
      <c r="H67" s="76">
        <f t="shared" si="4"/>
        <v>31490.6</v>
      </c>
      <c r="I67" s="56">
        <f t="shared" si="5"/>
        <v>10706.8</v>
      </c>
      <c r="J67" s="50">
        <f t="shared" si="6"/>
        <v>629.8</v>
      </c>
      <c r="K67" s="51">
        <v>250</v>
      </c>
      <c r="L67" s="69">
        <f t="shared" si="7"/>
        <v>107.07</v>
      </c>
      <c r="M67" s="40">
        <f t="shared" si="8"/>
        <v>43184.27</v>
      </c>
      <c r="O67" s="82"/>
    </row>
    <row r="68" spans="1:15" ht="12.75">
      <c r="A68" s="46">
        <v>73</v>
      </c>
      <c r="B68" s="43">
        <f t="shared" si="0"/>
        <v>12.89</v>
      </c>
      <c r="C68" s="87">
        <f t="shared" si="1"/>
        <v>36.57</v>
      </c>
      <c r="D68" s="26">
        <v>28503</v>
      </c>
      <c r="E68" s="27">
        <v>15023</v>
      </c>
      <c r="F68" s="28">
        <f t="shared" si="2"/>
        <v>26535</v>
      </c>
      <c r="G68" s="29">
        <f t="shared" si="3"/>
        <v>4929.6</v>
      </c>
      <c r="H68" s="76">
        <f t="shared" si="4"/>
        <v>31464.6</v>
      </c>
      <c r="I68" s="56">
        <f t="shared" si="5"/>
        <v>10698</v>
      </c>
      <c r="J68" s="50">
        <f t="shared" si="6"/>
        <v>629.3</v>
      </c>
      <c r="K68" s="51">
        <v>250</v>
      </c>
      <c r="L68" s="69">
        <f t="shared" si="7"/>
        <v>106.98</v>
      </c>
      <c r="M68" s="40">
        <f t="shared" si="8"/>
        <v>43148.880000000005</v>
      </c>
      <c r="O68" s="82"/>
    </row>
    <row r="69" spans="1:15" ht="12.75">
      <c r="A69" s="46">
        <v>74</v>
      </c>
      <c r="B69" s="43">
        <f t="shared" si="0"/>
        <v>12.9</v>
      </c>
      <c r="C69" s="87">
        <f t="shared" si="1"/>
        <v>36.61</v>
      </c>
      <c r="D69" s="26">
        <v>28503</v>
      </c>
      <c r="E69" s="27">
        <v>15023</v>
      </c>
      <c r="F69" s="28">
        <f t="shared" si="2"/>
        <v>26514.4</v>
      </c>
      <c r="G69" s="29">
        <f t="shared" si="3"/>
        <v>4924.2</v>
      </c>
      <c r="H69" s="76">
        <f t="shared" si="4"/>
        <v>31438.600000000002</v>
      </c>
      <c r="I69" s="56">
        <f t="shared" si="5"/>
        <v>10689.1</v>
      </c>
      <c r="J69" s="50">
        <f t="shared" si="6"/>
        <v>628.8</v>
      </c>
      <c r="K69" s="51">
        <v>250</v>
      </c>
      <c r="L69" s="69">
        <f t="shared" si="7"/>
        <v>106.89</v>
      </c>
      <c r="M69" s="40">
        <f t="shared" si="8"/>
        <v>43113.39000000001</v>
      </c>
      <c r="O69" s="82"/>
    </row>
    <row r="70" spans="1:15" ht="12.75">
      <c r="A70" s="46">
        <v>75</v>
      </c>
      <c r="B70" s="43">
        <f t="shared" si="0"/>
        <v>12.91</v>
      </c>
      <c r="C70" s="87">
        <f t="shared" si="1"/>
        <v>36.64</v>
      </c>
      <c r="D70" s="26">
        <v>28503</v>
      </c>
      <c r="E70" s="27">
        <v>15023</v>
      </c>
      <c r="F70" s="28">
        <f t="shared" si="2"/>
        <v>26493.9</v>
      </c>
      <c r="G70" s="29">
        <f t="shared" si="3"/>
        <v>4920.2</v>
      </c>
      <c r="H70" s="76">
        <f t="shared" si="4"/>
        <v>31414.100000000002</v>
      </c>
      <c r="I70" s="56">
        <f t="shared" si="5"/>
        <v>10680.8</v>
      </c>
      <c r="J70" s="50">
        <f t="shared" si="6"/>
        <v>628.3</v>
      </c>
      <c r="K70" s="51">
        <v>250</v>
      </c>
      <c r="L70" s="69">
        <f t="shared" si="7"/>
        <v>106.81</v>
      </c>
      <c r="M70" s="40">
        <f t="shared" si="8"/>
        <v>43080.01</v>
      </c>
      <c r="O70" s="82"/>
    </row>
    <row r="71" spans="1:15" ht="12.75">
      <c r="A71" s="46">
        <v>76</v>
      </c>
      <c r="B71" s="43">
        <f t="shared" si="0"/>
        <v>12.91</v>
      </c>
      <c r="C71" s="87">
        <f t="shared" si="1"/>
        <v>36.68</v>
      </c>
      <c r="D71" s="26">
        <v>28503</v>
      </c>
      <c r="E71" s="27">
        <v>15023</v>
      </c>
      <c r="F71" s="28">
        <f t="shared" si="2"/>
        <v>26493.9</v>
      </c>
      <c r="G71" s="29">
        <f t="shared" si="3"/>
        <v>4914.8</v>
      </c>
      <c r="H71" s="76">
        <f t="shared" si="4"/>
        <v>31408.7</v>
      </c>
      <c r="I71" s="56">
        <f t="shared" si="5"/>
        <v>10679</v>
      </c>
      <c r="J71" s="50">
        <f t="shared" si="6"/>
        <v>628.2</v>
      </c>
      <c r="K71" s="51">
        <v>250</v>
      </c>
      <c r="L71" s="69">
        <f t="shared" si="7"/>
        <v>106.79</v>
      </c>
      <c r="M71" s="40">
        <f t="shared" si="8"/>
        <v>43072.689999999995</v>
      </c>
      <c r="O71" s="82"/>
    </row>
    <row r="72" spans="1:15" ht="12.75">
      <c r="A72" s="46">
        <v>77</v>
      </c>
      <c r="B72" s="43">
        <f aca="true" t="shared" si="9" ref="B72:B135">ROUND(IF(A72&lt;B$371,(B$364+B$365*A72+B$366*A72^2+B$367*A72^3+B$368*A72^4+B$369*A72^5+B$370*A72^6),(C$364+C$365*A72+C$366*A72^2+C$367*A72^3+C$368*A72^4+C$369*A72^5+C$370*A72^6)),2)</f>
        <v>12.92</v>
      </c>
      <c r="C72" s="87">
        <f aca="true" t="shared" si="10" ref="C72:C135">ROUND(IF(A72&lt;D$371,(D$364+D$365*A72+D$366*A72^2+D$367*A72^3),(D$364+D$365*D$371+D$366*D$371^2+D$367*D$371^3)),2)</f>
        <v>36.71</v>
      </c>
      <c r="D72" s="26">
        <v>28503</v>
      </c>
      <c r="E72" s="27">
        <v>15023</v>
      </c>
      <c r="F72" s="28">
        <f t="shared" si="2"/>
        <v>26473.4</v>
      </c>
      <c r="G72" s="29">
        <f t="shared" si="3"/>
        <v>4910.8</v>
      </c>
      <c r="H72" s="76">
        <f t="shared" si="4"/>
        <v>31384.2</v>
      </c>
      <c r="I72" s="56">
        <f t="shared" si="5"/>
        <v>10670.6</v>
      </c>
      <c r="J72" s="50">
        <f t="shared" si="6"/>
        <v>627.7</v>
      </c>
      <c r="K72" s="51">
        <v>250</v>
      </c>
      <c r="L72" s="69">
        <f t="shared" si="7"/>
        <v>106.71</v>
      </c>
      <c r="M72" s="40">
        <f t="shared" si="8"/>
        <v>43039.21</v>
      </c>
      <c r="O72" s="82"/>
    </row>
    <row r="73" spans="1:15" ht="12.75">
      <c r="A73" s="46">
        <v>78</v>
      </c>
      <c r="B73" s="43">
        <f t="shared" si="9"/>
        <v>12.93</v>
      </c>
      <c r="C73" s="87">
        <f t="shared" si="10"/>
        <v>36.74</v>
      </c>
      <c r="D73" s="26">
        <v>28503</v>
      </c>
      <c r="E73" s="27">
        <v>15023</v>
      </c>
      <c r="F73" s="28">
        <f aca="true" t="shared" si="11" ref="F73:F136">ROUND(12*1/B73*D73,1)</f>
        <v>26452.9</v>
      </c>
      <c r="G73" s="29">
        <f aca="true" t="shared" si="12" ref="G73:G136">ROUND(12/C73*E73,1)</f>
        <v>4906.8</v>
      </c>
      <c r="H73" s="76">
        <f aca="true" t="shared" si="13" ref="H73:H136">F73+G73</f>
        <v>31359.7</v>
      </c>
      <c r="I73" s="56">
        <f aca="true" t="shared" si="14" ref="I73:I136">ROUND(H73*0.34,1)</f>
        <v>10662.3</v>
      </c>
      <c r="J73" s="50">
        <f aca="true" t="shared" si="15" ref="J73:J136">ROUND(H73*0.02,1)</f>
        <v>627.2</v>
      </c>
      <c r="K73" s="51">
        <v>250</v>
      </c>
      <c r="L73" s="69">
        <f aca="true" t="shared" si="16" ref="L73:L136">ROUND(H73*0.0034,2)</f>
        <v>106.62</v>
      </c>
      <c r="M73" s="40">
        <f aca="true" t="shared" si="17" ref="M73:M136">SUM(H73:L73)</f>
        <v>43005.82</v>
      </c>
      <c r="O73" s="82"/>
    </row>
    <row r="74" spans="1:15" ht="12.75">
      <c r="A74" s="46">
        <v>79</v>
      </c>
      <c r="B74" s="43">
        <f t="shared" si="9"/>
        <v>12.93</v>
      </c>
      <c r="C74" s="87">
        <f t="shared" si="10"/>
        <v>36.78</v>
      </c>
      <c r="D74" s="26">
        <v>28503</v>
      </c>
      <c r="E74" s="27">
        <v>15023</v>
      </c>
      <c r="F74" s="28">
        <f t="shared" si="11"/>
        <v>26452.9</v>
      </c>
      <c r="G74" s="29">
        <f t="shared" si="12"/>
        <v>4901.5</v>
      </c>
      <c r="H74" s="76">
        <f t="shared" si="13"/>
        <v>31354.4</v>
      </c>
      <c r="I74" s="56">
        <f t="shared" si="14"/>
        <v>10660.5</v>
      </c>
      <c r="J74" s="50">
        <f t="shared" si="15"/>
        <v>627.1</v>
      </c>
      <c r="K74" s="51">
        <v>250</v>
      </c>
      <c r="L74" s="69">
        <f t="shared" si="16"/>
        <v>106.6</v>
      </c>
      <c r="M74" s="40">
        <f t="shared" si="17"/>
        <v>42998.6</v>
      </c>
      <c r="O74" s="82"/>
    </row>
    <row r="75" spans="1:15" ht="12.75">
      <c r="A75" s="46">
        <v>80</v>
      </c>
      <c r="B75" s="43">
        <f t="shared" si="9"/>
        <v>12.94</v>
      </c>
      <c r="C75" s="87">
        <f t="shared" si="10"/>
        <v>36.81</v>
      </c>
      <c r="D75" s="26">
        <v>28503</v>
      </c>
      <c r="E75" s="27">
        <v>15023</v>
      </c>
      <c r="F75" s="28">
        <f t="shared" si="11"/>
        <v>26432.5</v>
      </c>
      <c r="G75" s="29">
        <f t="shared" si="12"/>
        <v>4897.5</v>
      </c>
      <c r="H75" s="76">
        <f t="shared" si="13"/>
        <v>31330</v>
      </c>
      <c r="I75" s="56">
        <f t="shared" si="14"/>
        <v>10652.2</v>
      </c>
      <c r="J75" s="50">
        <f t="shared" si="15"/>
        <v>626.6</v>
      </c>
      <c r="K75" s="51">
        <v>250</v>
      </c>
      <c r="L75" s="69">
        <f t="shared" si="16"/>
        <v>106.52</v>
      </c>
      <c r="M75" s="40">
        <f t="shared" si="17"/>
        <v>42965.31999999999</v>
      </c>
      <c r="O75" s="82"/>
    </row>
    <row r="76" spans="1:15" ht="12.75">
      <c r="A76" s="46">
        <v>81</v>
      </c>
      <c r="B76" s="43">
        <f t="shared" si="9"/>
        <v>12.95</v>
      </c>
      <c r="C76" s="87">
        <f t="shared" si="10"/>
        <v>36.84</v>
      </c>
      <c r="D76" s="26">
        <v>28503</v>
      </c>
      <c r="E76" s="27">
        <v>15023</v>
      </c>
      <c r="F76" s="28">
        <f t="shared" si="11"/>
        <v>26412</v>
      </c>
      <c r="G76" s="29">
        <f t="shared" si="12"/>
        <v>4893.5</v>
      </c>
      <c r="H76" s="76">
        <f t="shared" si="13"/>
        <v>31305.5</v>
      </c>
      <c r="I76" s="56">
        <f t="shared" si="14"/>
        <v>10643.9</v>
      </c>
      <c r="J76" s="50">
        <f t="shared" si="15"/>
        <v>626.1</v>
      </c>
      <c r="K76" s="51">
        <v>250</v>
      </c>
      <c r="L76" s="69">
        <f t="shared" si="16"/>
        <v>106.44</v>
      </c>
      <c r="M76" s="40">
        <f t="shared" si="17"/>
        <v>42931.94</v>
      </c>
      <c r="O76" s="82"/>
    </row>
    <row r="77" spans="1:15" ht="12.75">
      <c r="A77" s="46">
        <v>82</v>
      </c>
      <c r="B77" s="43">
        <f t="shared" si="9"/>
        <v>12.95</v>
      </c>
      <c r="C77" s="87">
        <f t="shared" si="10"/>
        <v>36.87</v>
      </c>
      <c r="D77" s="26">
        <v>28503</v>
      </c>
      <c r="E77" s="27">
        <v>15023</v>
      </c>
      <c r="F77" s="28">
        <f t="shared" si="11"/>
        <v>26412</v>
      </c>
      <c r="G77" s="29">
        <f t="shared" si="12"/>
        <v>4889.5</v>
      </c>
      <c r="H77" s="76">
        <f t="shared" si="13"/>
        <v>31301.5</v>
      </c>
      <c r="I77" s="56">
        <f t="shared" si="14"/>
        <v>10642.5</v>
      </c>
      <c r="J77" s="50">
        <f t="shared" si="15"/>
        <v>626</v>
      </c>
      <c r="K77" s="51">
        <v>250</v>
      </c>
      <c r="L77" s="69">
        <f t="shared" si="16"/>
        <v>106.43</v>
      </c>
      <c r="M77" s="40">
        <f t="shared" si="17"/>
        <v>42926.43</v>
      </c>
      <c r="O77" s="82"/>
    </row>
    <row r="78" spans="1:15" ht="12.75">
      <c r="A78" s="46">
        <v>83</v>
      </c>
      <c r="B78" s="43">
        <f t="shared" si="9"/>
        <v>12.96</v>
      </c>
      <c r="C78" s="87">
        <f t="shared" si="10"/>
        <v>36.89</v>
      </c>
      <c r="D78" s="26">
        <v>28503</v>
      </c>
      <c r="E78" s="27">
        <v>15023</v>
      </c>
      <c r="F78" s="28">
        <f t="shared" si="11"/>
        <v>26391.7</v>
      </c>
      <c r="G78" s="29">
        <f t="shared" si="12"/>
        <v>4886.9</v>
      </c>
      <c r="H78" s="76">
        <f t="shared" si="13"/>
        <v>31278.6</v>
      </c>
      <c r="I78" s="56">
        <f t="shared" si="14"/>
        <v>10634.7</v>
      </c>
      <c r="J78" s="50">
        <f t="shared" si="15"/>
        <v>625.6</v>
      </c>
      <c r="K78" s="51">
        <v>250</v>
      </c>
      <c r="L78" s="69">
        <f t="shared" si="16"/>
        <v>106.35</v>
      </c>
      <c r="M78" s="40">
        <f t="shared" si="17"/>
        <v>42895.25</v>
      </c>
      <c r="O78" s="82"/>
    </row>
    <row r="79" spans="1:15" ht="12.75">
      <c r="A79" s="46">
        <v>84</v>
      </c>
      <c r="B79" s="43">
        <f t="shared" si="9"/>
        <v>12.96</v>
      </c>
      <c r="C79" s="87">
        <f t="shared" si="10"/>
        <v>36.92</v>
      </c>
      <c r="D79" s="26">
        <v>28503</v>
      </c>
      <c r="E79" s="27">
        <v>15023</v>
      </c>
      <c r="F79" s="28">
        <f t="shared" si="11"/>
        <v>26391.7</v>
      </c>
      <c r="G79" s="29">
        <f t="shared" si="12"/>
        <v>4882.9</v>
      </c>
      <c r="H79" s="76">
        <f t="shared" si="13"/>
        <v>31274.6</v>
      </c>
      <c r="I79" s="56">
        <f t="shared" si="14"/>
        <v>10633.4</v>
      </c>
      <c r="J79" s="50">
        <f t="shared" si="15"/>
        <v>625.5</v>
      </c>
      <c r="K79" s="51">
        <v>250</v>
      </c>
      <c r="L79" s="69">
        <f t="shared" si="16"/>
        <v>106.33</v>
      </c>
      <c r="M79" s="40">
        <f t="shared" si="17"/>
        <v>42889.83</v>
      </c>
      <c r="O79" s="82"/>
    </row>
    <row r="80" spans="1:15" ht="12.75">
      <c r="A80" s="46">
        <v>85</v>
      </c>
      <c r="B80" s="43">
        <f t="shared" si="9"/>
        <v>12.97</v>
      </c>
      <c r="C80" s="87">
        <f t="shared" si="10"/>
        <v>36.95</v>
      </c>
      <c r="D80" s="26">
        <v>28503</v>
      </c>
      <c r="E80" s="27">
        <v>15023</v>
      </c>
      <c r="F80" s="28">
        <f t="shared" si="11"/>
        <v>26371.3</v>
      </c>
      <c r="G80" s="29">
        <f t="shared" si="12"/>
        <v>4878.9</v>
      </c>
      <c r="H80" s="76">
        <f t="shared" si="13"/>
        <v>31250.199999999997</v>
      </c>
      <c r="I80" s="56">
        <f t="shared" si="14"/>
        <v>10625.1</v>
      </c>
      <c r="J80" s="50">
        <f t="shared" si="15"/>
        <v>625</v>
      </c>
      <c r="K80" s="51">
        <v>250</v>
      </c>
      <c r="L80" s="69">
        <f t="shared" si="16"/>
        <v>106.25</v>
      </c>
      <c r="M80" s="40">
        <f t="shared" si="17"/>
        <v>42856.549999999996</v>
      </c>
      <c r="O80" s="82"/>
    </row>
    <row r="81" spans="1:15" ht="12.75">
      <c r="A81" s="46">
        <v>86</v>
      </c>
      <c r="B81" s="43">
        <f t="shared" si="9"/>
        <v>12.97</v>
      </c>
      <c r="C81" s="87">
        <f t="shared" si="10"/>
        <v>36.97</v>
      </c>
      <c r="D81" s="26">
        <v>28503</v>
      </c>
      <c r="E81" s="27">
        <v>15023</v>
      </c>
      <c r="F81" s="28">
        <f t="shared" si="11"/>
        <v>26371.3</v>
      </c>
      <c r="G81" s="29">
        <f t="shared" si="12"/>
        <v>4876.3</v>
      </c>
      <c r="H81" s="76">
        <f t="shared" si="13"/>
        <v>31247.6</v>
      </c>
      <c r="I81" s="56">
        <f t="shared" si="14"/>
        <v>10624.2</v>
      </c>
      <c r="J81" s="50">
        <f t="shared" si="15"/>
        <v>625</v>
      </c>
      <c r="K81" s="51">
        <v>250</v>
      </c>
      <c r="L81" s="69">
        <f t="shared" si="16"/>
        <v>106.24</v>
      </c>
      <c r="M81" s="40">
        <f t="shared" si="17"/>
        <v>42853.04</v>
      </c>
      <c r="O81" s="82"/>
    </row>
    <row r="82" spans="1:15" ht="12.75">
      <c r="A82" s="46">
        <v>87</v>
      </c>
      <c r="B82" s="43">
        <f t="shared" si="9"/>
        <v>12.98</v>
      </c>
      <c r="C82" s="87">
        <f t="shared" si="10"/>
        <v>37</v>
      </c>
      <c r="D82" s="26">
        <v>28503</v>
      </c>
      <c r="E82" s="27">
        <v>15023</v>
      </c>
      <c r="F82" s="28">
        <f t="shared" si="11"/>
        <v>26351</v>
      </c>
      <c r="G82" s="29">
        <f t="shared" si="12"/>
        <v>4872.3</v>
      </c>
      <c r="H82" s="76">
        <f t="shared" si="13"/>
        <v>31223.3</v>
      </c>
      <c r="I82" s="56">
        <f t="shared" si="14"/>
        <v>10615.9</v>
      </c>
      <c r="J82" s="50">
        <f t="shared" si="15"/>
        <v>624.5</v>
      </c>
      <c r="K82" s="51">
        <v>250</v>
      </c>
      <c r="L82" s="69">
        <f t="shared" si="16"/>
        <v>106.16</v>
      </c>
      <c r="M82" s="40">
        <f t="shared" si="17"/>
        <v>42819.86</v>
      </c>
      <c r="O82" s="82"/>
    </row>
    <row r="83" spans="1:15" ht="12.75">
      <c r="A83" s="46">
        <v>88</v>
      </c>
      <c r="B83" s="43">
        <f t="shared" si="9"/>
        <v>12.98</v>
      </c>
      <c r="C83" s="87">
        <f t="shared" si="10"/>
        <v>37.02</v>
      </c>
      <c r="D83" s="26">
        <v>28503</v>
      </c>
      <c r="E83" s="27">
        <v>15023</v>
      </c>
      <c r="F83" s="28">
        <f t="shared" si="11"/>
        <v>26351</v>
      </c>
      <c r="G83" s="29">
        <f t="shared" si="12"/>
        <v>4869.7</v>
      </c>
      <c r="H83" s="76">
        <f t="shared" si="13"/>
        <v>31220.7</v>
      </c>
      <c r="I83" s="56">
        <f t="shared" si="14"/>
        <v>10615</v>
      </c>
      <c r="J83" s="50">
        <f t="shared" si="15"/>
        <v>624.4</v>
      </c>
      <c r="K83" s="51">
        <v>250</v>
      </c>
      <c r="L83" s="69">
        <f t="shared" si="16"/>
        <v>106.15</v>
      </c>
      <c r="M83" s="40">
        <f t="shared" si="17"/>
        <v>42816.25</v>
      </c>
      <c r="O83" s="82"/>
    </row>
    <row r="84" spans="1:15" ht="12.75">
      <c r="A84" s="46">
        <v>89</v>
      </c>
      <c r="B84" s="43">
        <f t="shared" si="9"/>
        <v>12.99</v>
      </c>
      <c r="C84" s="87">
        <f t="shared" si="10"/>
        <v>37.04</v>
      </c>
      <c r="D84" s="26">
        <v>28503</v>
      </c>
      <c r="E84" s="27">
        <v>15023</v>
      </c>
      <c r="F84" s="28">
        <f t="shared" si="11"/>
        <v>26330.7</v>
      </c>
      <c r="G84" s="29">
        <f t="shared" si="12"/>
        <v>4867.1</v>
      </c>
      <c r="H84" s="76">
        <f t="shared" si="13"/>
        <v>31197.800000000003</v>
      </c>
      <c r="I84" s="56">
        <f t="shared" si="14"/>
        <v>10607.3</v>
      </c>
      <c r="J84" s="50">
        <f t="shared" si="15"/>
        <v>624</v>
      </c>
      <c r="K84" s="51">
        <v>250</v>
      </c>
      <c r="L84" s="69">
        <f t="shared" si="16"/>
        <v>106.07</v>
      </c>
      <c r="M84" s="40">
        <f t="shared" si="17"/>
        <v>42785.170000000006</v>
      </c>
      <c r="O84" s="82"/>
    </row>
    <row r="85" spans="1:15" ht="12.75">
      <c r="A85" s="46">
        <v>90</v>
      </c>
      <c r="B85" s="43">
        <f t="shared" si="9"/>
        <v>12.99</v>
      </c>
      <c r="C85" s="87">
        <f t="shared" si="10"/>
        <v>37.06</v>
      </c>
      <c r="D85" s="26">
        <v>28503</v>
      </c>
      <c r="E85" s="27">
        <v>15023</v>
      </c>
      <c r="F85" s="28">
        <f t="shared" si="11"/>
        <v>26330.7</v>
      </c>
      <c r="G85" s="29">
        <f t="shared" si="12"/>
        <v>4864.4</v>
      </c>
      <c r="H85" s="76">
        <f t="shared" si="13"/>
        <v>31195.1</v>
      </c>
      <c r="I85" s="56">
        <f t="shared" si="14"/>
        <v>10606.3</v>
      </c>
      <c r="J85" s="50">
        <f t="shared" si="15"/>
        <v>623.9</v>
      </c>
      <c r="K85" s="51">
        <v>250</v>
      </c>
      <c r="L85" s="69">
        <f t="shared" si="16"/>
        <v>106.06</v>
      </c>
      <c r="M85" s="40">
        <f t="shared" si="17"/>
        <v>42781.35999999999</v>
      </c>
      <c r="O85" s="82"/>
    </row>
    <row r="86" spans="1:15" ht="12.75">
      <c r="A86" s="46">
        <v>91</v>
      </c>
      <c r="B86" s="43">
        <f t="shared" si="9"/>
        <v>13</v>
      </c>
      <c r="C86" s="87">
        <f t="shared" si="10"/>
        <v>37.08</v>
      </c>
      <c r="D86" s="26">
        <v>28503</v>
      </c>
      <c r="E86" s="27">
        <v>15023</v>
      </c>
      <c r="F86" s="28">
        <f t="shared" si="11"/>
        <v>26310.5</v>
      </c>
      <c r="G86" s="29">
        <f t="shared" si="12"/>
        <v>4861.8</v>
      </c>
      <c r="H86" s="76">
        <f t="shared" si="13"/>
        <v>31172.3</v>
      </c>
      <c r="I86" s="56">
        <f t="shared" si="14"/>
        <v>10598.6</v>
      </c>
      <c r="J86" s="50">
        <f t="shared" si="15"/>
        <v>623.4</v>
      </c>
      <c r="K86" s="51">
        <v>250</v>
      </c>
      <c r="L86" s="69">
        <f t="shared" si="16"/>
        <v>105.99</v>
      </c>
      <c r="M86" s="40">
        <f t="shared" si="17"/>
        <v>42750.29</v>
      </c>
      <c r="O86" s="82"/>
    </row>
    <row r="87" spans="1:15" ht="12.75">
      <c r="A87" s="46">
        <v>92</v>
      </c>
      <c r="B87" s="43">
        <f t="shared" si="9"/>
        <v>13</v>
      </c>
      <c r="C87" s="87">
        <f t="shared" si="10"/>
        <v>37.1</v>
      </c>
      <c r="D87" s="26">
        <v>28503</v>
      </c>
      <c r="E87" s="27">
        <v>15023</v>
      </c>
      <c r="F87" s="28">
        <f t="shared" si="11"/>
        <v>26310.5</v>
      </c>
      <c r="G87" s="29">
        <f t="shared" si="12"/>
        <v>4859.2</v>
      </c>
      <c r="H87" s="76">
        <f t="shared" si="13"/>
        <v>31169.7</v>
      </c>
      <c r="I87" s="56">
        <f t="shared" si="14"/>
        <v>10597.7</v>
      </c>
      <c r="J87" s="50">
        <f t="shared" si="15"/>
        <v>623.4</v>
      </c>
      <c r="K87" s="51">
        <v>250</v>
      </c>
      <c r="L87" s="69">
        <f t="shared" si="16"/>
        <v>105.98</v>
      </c>
      <c r="M87" s="40">
        <f t="shared" si="17"/>
        <v>42746.780000000006</v>
      </c>
      <c r="O87" s="82"/>
    </row>
    <row r="88" spans="1:15" ht="12.75">
      <c r="A88" s="46">
        <v>93</v>
      </c>
      <c r="B88" s="43">
        <f t="shared" si="9"/>
        <v>13.01</v>
      </c>
      <c r="C88" s="87">
        <f t="shared" si="10"/>
        <v>37.12</v>
      </c>
      <c r="D88" s="26">
        <v>28503</v>
      </c>
      <c r="E88" s="27">
        <v>15023</v>
      </c>
      <c r="F88" s="28">
        <f t="shared" si="11"/>
        <v>26290.2</v>
      </c>
      <c r="G88" s="29">
        <f t="shared" si="12"/>
        <v>4856.6</v>
      </c>
      <c r="H88" s="76">
        <f t="shared" si="13"/>
        <v>31146.800000000003</v>
      </c>
      <c r="I88" s="56">
        <f t="shared" si="14"/>
        <v>10589.9</v>
      </c>
      <c r="J88" s="50">
        <f t="shared" si="15"/>
        <v>622.9</v>
      </c>
      <c r="K88" s="51">
        <v>250</v>
      </c>
      <c r="L88" s="69">
        <f t="shared" si="16"/>
        <v>105.9</v>
      </c>
      <c r="M88" s="40">
        <f t="shared" si="17"/>
        <v>42715.50000000001</v>
      </c>
      <c r="O88" s="82"/>
    </row>
    <row r="89" spans="1:15" ht="12.75">
      <c r="A89" s="46">
        <v>94</v>
      </c>
      <c r="B89" s="43">
        <f t="shared" si="9"/>
        <v>13.01</v>
      </c>
      <c r="C89" s="87">
        <f t="shared" si="10"/>
        <v>37.13</v>
      </c>
      <c r="D89" s="26">
        <v>28503</v>
      </c>
      <c r="E89" s="27">
        <v>15023</v>
      </c>
      <c r="F89" s="28">
        <f t="shared" si="11"/>
        <v>26290.2</v>
      </c>
      <c r="G89" s="29">
        <f t="shared" si="12"/>
        <v>4855.3</v>
      </c>
      <c r="H89" s="76">
        <f t="shared" si="13"/>
        <v>31145.5</v>
      </c>
      <c r="I89" s="56">
        <f t="shared" si="14"/>
        <v>10589.5</v>
      </c>
      <c r="J89" s="50">
        <f t="shared" si="15"/>
        <v>622.9</v>
      </c>
      <c r="K89" s="51">
        <v>250</v>
      </c>
      <c r="L89" s="69">
        <f t="shared" si="16"/>
        <v>105.89</v>
      </c>
      <c r="M89" s="40">
        <f t="shared" si="17"/>
        <v>42713.79</v>
      </c>
      <c r="O89" s="82"/>
    </row>
    <row r="90" spans="1:15" ht="12.75">
      <c r="A90" s="46">
        <v>95</v>
      </c>
      <c r="B90" s="43">
        <f t="shared" si="9"/>
        <v>13.02</v>
      </c>
      <c r="C90" s="87">
        <f t="shared" si="10"/>
        <v>37.15</v>
      </c>
      <c r="D90" s="26">
        <v>28503</v>
      </c>
      <c r="E90" s="27">
        <v>15023</v>
      </c>
      <c r="F90" s="28">
        <f t="shared" si="11"/>
        <v>26270</v>
      </c>
      <c r="G90" s="29">
        <f t="shared" si="12"/>
        <v>4852.7</v>
      </c>
      <c r="H90" s="76">
        <f t="shared" si="13"/>
        <v>31122.7</v>
      </c>
      <c r="I90" s="56">
        <f t="shared" si="14"/>
        <v>10581.7</v>
      </c>
      <c r="J90" s="50">
        <f t="shared" si="15"/>
        <v>622.5</v>
      </c>
      <c r="K90" s="51">
        <v>250</v>
      </c>
      <c r="L90" s="69">
        <f t="shared" si="16"/>
        <v>105.82</v>
      </c>
      <c r="M90" s="40">
        <f t="shared" si="17"/>
        <v>42682.72</v>
      </c>
      <c r="O90" s="82"/>
    </row>
    <row r="91" spans="1:15" ht="12.75">
      <c r="A91" s="46">
        <v>96</v>
      </c>
      <c r="B91" s="43">
        <f t="shared" si="9"/>
        <v>13.02</v>
      </c>
      <c r="C91" s="87">
        <f t="shared" si="10"/>
        <v>37.17</v>
      </c>
      <c r="D91" s="26">
        <v>28503</v>
      </c>
      <c r="E91" s="27">
        <v>15023</v>
      </c>
      <c r="F91" s="28">
        <f t="shared" si="11"/>
        <v>26270</v>
      </c>
      <c r="G91" s="29">
        <f t="shared" si="12"/>
        <v>4850</v>
      </c>
      <c r="H91" s="76">
        <f t="shared" si="13"/>
        <v>31120</v>
      </c>
      <c r="I91" s="56">
        <f t="shared" si="14"/>
        <v>10580.8</v>
      </c>
      <c r="J91" s="50">
        <f t="shared" si="15"/>
        <v>622.4</v>
      </c>
      <c r="K91" s="51">
        <v>250</v>
      </c>
      <c r="L91" s="69">
        <f t="shared" si="16"/>
        <v>105.81</v>
      </c>
      <c r="M91" s="40">
        <f t="shared" si="17"/>
        <v>42679.01</v>
      </c>
      <c r="O91" s="82"/>
    </row>
    <row r="92" spans="1:15" ht="12.75">
      <c r="A92" s="46">
        <v>97</v>
      </c>
      <c r="B92" s="43">
        <f t="shared" si="9"/>
        <v>13.02</v>
      </c>
      <c r="C92" s="87">
        <f t="shared" si="10"/>
        <v>37.18</v>
      </c>
      <c r="D92" s="26">
        <v>28503</v>
      </c>
      <c r="E92" s="27">
        <v>15023</v>
      </c>
      <c r="F92" s="28">
        <f t="shared" si="11"/>
        <v>26270</v>
      </c>
      <c r="G92" s="29">
        <f t="shared" si="12"/>
        <v>4848.7</v>
      </c>
      <c r="H92" s="76">
        <f t="shared" si="13"/>
        <v>31118.7</v>
      </c>
      <c r="I92" s="56">
        <f t="shared" si="14"/>
        <v>10580.4</v>
      </c>
      <c r="J92" s="50">
        <f t="shared" si="15"/>
        <v>622.4</v>
      </c>
      <c r="K92" s="51">
        <v>250</v>
      </c>
      <c r="L92" s="69">
        <f t="shared" si="16"/>
        <v>105.8</v>
      </c>
      <c r="M92" s="40">
        <f t="shared" si="17"/>
        <v>42677.3</v>
      </c>
      <c r="O92" s="82"/>
    </row>
    <row r="93" spans="1:15" ht="12.75">
      <c r="A93" s="46">
        <v>98</v>
      </c>
      <c r="B93" s="43">
        <f t="shared" si="9"/>
        <v>13.03</v>
      </c>
      <c r="C93" s="87">
        <f t="shared" si="10"/>
        <v>37.19</v>
      </c>
      <c r="D93" s="26">
        <v>28503</v>
      </c>
      <c r="E93" s="27">
        <v>15023</v>
      </c>
      <c r="F93" s="28">
        <f t="shared" si="11"/>
        <v>26249.9</v>
      </c>
      <c r="G93" s="29">
        <f t="shared" si="12"/>
        <v>4847.4</v>
      </c>
      <c r="H93" s="76">
        <f t="shared" si="13"/>
        <v>31097.300000000003</v>
      </c>
      <c r="I93" s="56">
        <f t="shared" si="14"/>
        <v>10573.1</v>
      </c>
      <c r="J93" s="50">
        <f t="shared" si="15"/>
        <v>621.9</v>
      </c>
      <c r="K93" s="51">
        <v>250</v>
      </c>
      <c r="L93" s="69">
        <f t="shared" si="16"/>
        <v>105.73</v>
      </c>
      <c r="M93" s="40">
        <f t="shared" si="17"/>
        <v>42648.030000000006</v>
      </c>
      <c r="O93" s="82"/>
    </row>
    <row r="94" spans="1:15" ht="12.75">
      <c r="A94" s="46">
        <v>99</v>
      </c>
      <c r="B94" s="43">
        <f t="shared" si="9"/>
        <v>13.03</v>
      </c>
      <c r="C94" s="87">
        <f t="shared" si="10"/>
        <v>37.2</v>
      </c>
      <c r="D94" s="26">
        <v>28503</v>
      </c>
      <c r="E94" s="27">
        <v>15023</v>
      </c>
      <c r="F94" s="28">
        <f t="shared" si="11"/>
        <v>26249.9</v>
      </c>
      <c r="G94" s="29">
        <f t="shared" si="12"/>
        <v>4846.1</v>
      </c>
      <c r="H94" s="76">
        <f t="shared" si="13"/>
        <v>31096</v>
      </c>
      <c r="I94" s="56">
        <f t="shared" si="14"/>
        <v>10572.6</v>
      </c>
      <c r="J94" s="50">
        <f t="shared" si="15"/>
        <v>621.9</v>
      </c>
      <c r="K94" s="51">
        <v>250</v>
      </c>
      <c r="L94" s="69">
        <f t="shared" si="16"/>
        <v>105.73</v>
      </c>
      <c r="M94" s="40">
        <f t="shared" si="17"/>
        <v>42646.23</v>
      </c>
      <c r="O94" s="82"/>
    </row>
    <row r="95" spans="1:15" ht="12.75">
      <c r="A95" s="46">
        <v>100</v>
      </c>
      <c r="B95" s="43">
        <f t="shared" si="9"/>
        <v>13.04</v>
      </c>
      <c r="C95" s="87">
        <f t="shared" si="10"/>
        <v>37.22</v>
      </c>
      <c r="D95" s="26">
        <v>28503</v>
      </c>
      <c r="E95" s="27">
        <v>15023</v>
      </c>
      <c r="F95" s="28">
        <f t="shared" si="11"/>
        <v>26229.8</v>
      </c>
      <c r="G95" s="29">
        <f t="shared" si="12"/>
        <v>4843.5</v>
      </c>
      <c r="H95" s="76">
        <f t="shared" si="13"/>
        <v>31073.3</v>
      </c>
      <c r="I95" s="56">
        <f t="shared" si="14"/>
        <v>10564.9</v>
      </c>
      <c r="J95" s="50">
        <f t="shared" si="15"/>
        <v>621.5</v>
      </c>
      <c r="K95" s="51">
        <v>250</v>
      </c>
      <c r="L95" s="69">
        <f t="shared" si="16"/>
        <v>105.65</v>
      </c>
      <c r="M95" s="40">
        <f t="shared" si="17"/>
        <v>42615.35</v>
      </c>
      <c r="O95" s="82"/>
    </row>
    <row r="96" spans="1:15" ht="12.75">
      <c r="A96" s="46">
        <v>101</v>
      </c>
      <c r="B96" s="43">
        <f t="shared" si="9"/>
        <v>13.04</v>
      </c>
      <c r="C96" s="87">
        <f t="shared" si="10"/>
        <v>37.22</v>
      </c>
      <c r="D96" s="26">
        <v>28503</v>
      </c>
      <c r="E96" s="27">
        <v>15023</v>
      </c>
      <c r="F96" s="28">
        <f t="shared" si="11"/>
        <v>26229.8</v>
      </c>
      <c r="G96" s="29">
        <f t="shared" si="12"/>
        <v>4843.5</v>
      </c>
      <c r="H96" s="76">
        <f t="shared" si="13"/>
        <v>31073.3</v>
      </c>
      <c r="I96" s="56">
        <f t="shared" si="14"/>
        <v>10564.9</v>
      </c>
      <c r="J96" s="50">
        <f t="shared" si="15"/>
        <v>621.5</v>
      </c>
      <c r="K96" s="51">
        <v>250</v>
      </c>
      <c r="L96" s="69">
        <f t="shared" si="16"/>
        <v>105.65</v>
      </c>
      <c r="M96" s="40">
        <f t="shared" si="17"/>
        <v>42615.35</v>
      </c>
      <c r="O96" s="82"/>
    </row>
    <row r="97" spans="1:15" ht="12.75">
      <c r="A97" s="46">
        <v>102</v>
      </c>
      <c r="B97" s="43">
        <f t="shared" si="9"/>
        <v>13.04</v>
      </c>
      <c r="C97" s="87">
        <f t="shared" si="10"/>
        <v>37.23</v>
      </c>
      <c r="D97" s="26">
        <v>28503</v>
      </c>
      <c r="E97" s="27">
        <v>15023</v>
      </c>
      <c r="F97" s="28">
        <f t="shared" si="11"/>
        <v>26229.8</v>
      </c>
      <c r="G97" s="29">
        <f t="shared" si="12"/>
        <v>4842.2</v>
      </c>
      <c r="H97" s="76">
        <f t="shared" si="13"/>
        <v>31072</v>
      </c>
      <c r="I97" s="56">
        <f t="shared" si="14"/>
        <v>10564.5</v>
      </c>
      <c r="J97" s="50">
        <f t="shared" si="15"/>
        <v>621.4</v>
      </c>
      <c r="K97" s="51">
        <v>250</v>
      </c>
      <c r="L97" s="69">
        <f t="shared" si="16"/>
        <v>105.64</v>
      </c>
      <c r="M97" s="40">
        <f t="shared" si="17"/>
        <v>42613.54</v>
      </c>
      <c r="O97" s="82"/>
    </row>
    <row r="98" spans="1:15" ht="12.75">
      <c r="A98" s="46">
        <v>103</v>
      </c>
      <c r="B98" s="43">
        <f t="shared" si="9"/>
        <v>13.05</v>
      </c>
      <c r="C98" s="87">
        <f t="shared" si="10"/>
        <v>37.24</v>
      </c>
      <c r="D98" s="26">
        <v>28503</v>
      </c>
      <c r="E98" s="27">
        <v>15023</v>
      </c>
      <c r="F98" s="28">
        <f t="shared" si="11"/>
        <v>26209.7</v>
      </c>
      <c r="G98" s="29">
        <f t="shared" si="12"/>
        <v>4840.9</v>
      </c>
      <c r="H98" s="76">
        <f t="shared" si="13"/>
        <v>31050.6</v>
      </c>
      <c r="I98" s="56">
        <f t="shared" si="14"/>
        <v>10557.2</v>
      </c>
      <c r="J98" s="50">
        <f t="shared" si="15"/>
        <v>621</v>
      </c>
      <c r="K98" s="51">
        <v>250</v>
      </c>
      <c r="L98" s="69">
        <f t="shared" si="16"/>
        <v>105.57</v>
      </c>
      <c r="M98" s="40">
        <f t="shared" si="17"/>
        <v>42584.37</v>
      </c>
      <c r="O98" s="82"/>
    </row>
    <row r="99" spans="1:15" ht="12.75">
      <c r="A99" s="46">
        <v>104</v>
      </c>
      <c r="B99" s="43">
        <f t="shared" si="9"/>
        <v>13.05</v>
      </c>
      <c r="C99" s="87">
        <f t="shared" si="10"/>
        <v>37.25</v>
      </c>
      <c r="D99" s="26">
        <v>28503</v>
      </c>
      <c r="E99" s="27">
        <v>15023</v>
      </c>
      <c r="F99" s="28">
        <f t="shared" si="11"/>
        <v>26209.7</v>
      </c>
      <c r="G99" s="29">
        <f t="shared" si="12"/>
        <v>4839.6</v>
      </c>
      <c r="H99" s="76">
        <f t="shared" si="13"/>
        <v>31049.300000000003</v>
      </c>
      <c r="I99" s="56">
        <f t="shared" si="14"/>
        <v>10556.8</v>
      </c>
      <c r="J99" s="50">
        <f t="shared" si="15"/>
        <v>621</v>
      </c>
      <c r="K99" s="51">
        <v>250</v>
      </c>
      <c r="L99" s="69">
        <f t="shared" si="16"/>
        <v>105.57</v>
      </c>
      <c r="M99" s="40">
        <f t="shared" si="17"/>
        <v>42582.670000000006</v>
      </c>
      <c r="O99" s="82"/>
    </row>
    <row r="100" spans="1:15" ht="12.75">
      <c r="A100" s="46">
        <v>105</v>
      </c>
      <c r="B100" s="43">
        <f t="shared" si="9"/>
        <v>13.05</v>
      </c>
      <c r="C100" s="87">
        <f t="shared" si="10"/>
        <v>37.25</v>
      </c>
      <c r="D100" s="26">
        <v>28503</v>
      </c>
      <c r="E100" s="27">
        <v>15023</v>
      </c>
      <c r="F100" s="28">
        <f t="shared" si="11"/>
        <v>26209.7</v>
      </c>
      <c r="G100" s="29">
        <f t="shared" si="12"/>
        <v>4839.6</v>
      </c>
      <c r="H100" s="76">
        <f t="shared" si="13"/>
        <v>31049.300000000003</v>
      </c>
      <c r="I100" s="56">
        <f t="shared" si="14"/>
        <v>10556.8</v>
      </c>
      <c r="J100" s="50">
        <f t="shared" si="15"/>
        <v>621</v>
      </c>
      <c r="K100" s="51">
        <v>250</v>
      </c>
      <c r="L100" s="69">
        <f t="shared" si="16"/>
        <v>105.57</v>
      </c>
      <c r="M100" s="40">
        <f t="shared" si="17"/>
        <v>42582.670000000006</v>
      </c>
      <c r="O100" s="82"/>
    </row>
    <row r="101" spans="1:15" ht="12.75">
      <c r="A101" s="46">
        <v>106</v>
      </c>
      <c r="B101" s="43">
        <f t="shared" si="9"/>
        <v>13.06</v>
      </c>
      <c r="C101" s="87">
        <f t="shared" si="10"/>
        <v>37.26</v>
      </c>
      <c r="D101" s="26">
        <v>28503</v>
      </c>
      <c r="E101" s="27">
        <v>15023</v>
      </c>
      <c r="F101" s="28">
        <f t="shared" si="11"/>
        <v>26189.6</v>
      </c>
      <c r="G101" s="29">
        <f t="shared" si="12"/>
        <v>4838.3</v>
      </c>
      <c r="H101" s="76">
        <f t="shared" si="13"/>
        <v>31027.899999999998</v>
      </c>
      <c r="I101" s="56">
        <f t="shared" si="14"/>
        <v>10549.5</v>
      </c>
      <c r="J101" s="50">
        <f t="shared" si="15"/>
        <v>620.6</v>
      </c>
      <c r="K101" s="51">
        <v>250</v>
      </c>
      <c r="L101" s="69">
        <f t="shared" si="16"/>
        <v>105.49</v>
      </c>
      <c r="M101" s="40">
        <f t="shared" si="17"/>
        <v>42553.48999999999</v>
      </c>
      <c r="O101" s="82"/>
    </row>
    <row r="102" spans="1:15" ht="12.75">
      <c r="A102" s="46">
        <v>107</v>
      </c>
      <c r="B102" s="43">
        <f t="shared" si="9"/>
        <v>13.06</v>
      </c>
      <c r="C102" s="87">
        <f t="shared" si="10"/>
        <v>37.26</v>
      </c>
      <c r="D102" s="26">
        <v>28503</v>
      </c>
      <c r="E102" s="27">
        <v>15023</v>
      </c>
      <c r="F102" s="28">
        <f t="shared" si="11"/>
        <v>26189.6</v>
      </c>
      <c r="G102" s="29">
        <f t="shared" si="12"/>
        <v>4838.3</v>
      </c>
      <c r="H102" s="76">
        <f t="shared" si="13"/>
        <v>31027.899999999998</v>
      </c>
      <c r="I102" s="56">
        <f t="shared" si="14"/>
        <v>10549.5</v>
      </c>
      <c r="J102" s="50">
        <f t="shared" si="15"/>
        <v>620.6</v>
      </c>
      <c r="K102" s="51">
        <v>250</v>
      </c>
      <c r="L102" s="69">
        <f t="shared" si="16"/>
        <v>105.49</v>
      </c>
      <c r="M102" s="40">
        <f t="shared" si="17"/>
        <v>42553.48999999999</v>
      </c>
      <c r="O102" s="82"/>
    </row>
    <row r="103" spans="1:15" ht="12.75">
      <c r="A103" s="46">
        <v>108</v>
      </c>
      <c r="B103" s="43">
        <f t="shared" si="9"/>
        <v>13.06</v>
      </c>
      <c r="C103" s="87">
        <f t="shared" si="10"/>
        <v>37.26</v>
      </c>
      <c r="D103" s="26">
        <v>28503</v>
      </c>
      <c r="E103" s="27">
        <v>15023</v>
      </c>
      <c r="F103" s="28">
        <f t="shared" si="11"/>
        <v>26189.6</v>
      </c>
      <c r="G103" s="29">
        <f t="shared" si="12"/>
        <v>4838.3</v>
      </c>
      <c r="H103" s="76">
        <f t="shared" si="13"/>
        <v>31027.899999999998</v>
      </c>
      <c r="I103" s="56">
        <f t="shared" si="14"/>
        <v>10549.5</v>
      </c>
      <c r="J103" s="50">
        <f t="shared" si="15"/>
        <v>620.6</v>
      </c>
      <c r="K103" s="51">
        <v>250</v>
      </c>
      <c r="L103" s="69">
        <f t="shared" si="16"/>
        <v>105.49</v>
      </c>
      <c r="M103" s="40">
        <f t="shared" si="17"/>
        <v>42553.48999999999</v>
      </c>
      <c r="O103" s="82"/>
    </row>
    <row r="104" spans="1:15" ht="12.75">
      <c r="A104" s="46">
        <v>109</v>
      </c>
      <c r="B104" s="43">
        <f t="shared" si="9"/>
        <v>13.06</v>
      </c>
      <c r="C104" s="87">
        <f t="shared" si="10"/>
        <v>37.26</v>
      </c>
      <c r="D104" s="26">
        <v>28503</v>
      </c>
      <c r="E104" s="27">
        <v>15023</v>
      </c>
      <c r="F104" s="28">
        <f t="shared" si="11"/>
        <v>26189.6</v>
      </c>
      <c r="G104" s="29">
        <f t="shared" si="12"/>
        <v>4838.3</v>
      </c>
      <c r="H104" s="76">
        <f t="shared" si="13"/>
        <v>31027.899999999998</v>
      </c>
      <c r="I104" s="56">
        <f t="shared" si="14"/>
        <v>10549.5</v>
      </c>
      <c r="J104" s="50">
        <f t="shared" si="15"/>
        <v>620.6</v>
      </c>
      <c r="K104" s="51">
        <v>250</v>
      </c>
      <c r="L104" s="69">
        <f t="shared" si="16"/>
        <v>105.49</v>
      </c>
      <c r="M104" s="40">
        <f t="shared" si="17"/>
        <v>42553.48999999999</v>
      </c>
      <c r="O104" s="82"/>
    </row>
    <row r="105" spans="1:15" ht="12.75">
      <c r="A105" s="46">
        <v>110</v>
      </c>
      <c r="B105" s="43">
        <f t="shared" si="9"/>
        <v>13.07</v>
      </c>
      <c r="C105" s="87">
        <f t="shared" si="10"/>
        <v>37.26</v>
      </c>
      <c r="D105" s="26">
        <v>28503</v>
      </c>
      <c r="E105" s="27">
        <v>15023</v>
      </c>
      <c r="F105" s="28">
        <f t="shared" si="11"/>
        <v>26169.5</v>
      </c>
      <c r="G105" s="29">
        <f t="shared" si="12"/>
        <v>4838.3</v>
      </c>
      <c r="H105" s="76">
        <f t="shared" si="13"/>
        <v>31007.8</v>
      </c>
      <c r="I105" s="56">
        <f t="shared" si="14"/>
        <v>10542.7</v>
      </c>
      <c r="J105" s="50">
        <f t="shared" si="15"/>
        <v>620.2</v>
      </c>
      <c r="K105" s="51">
        <v>250</v>
      </c>
      <c r="L105" s="69">
        <f t="shared" si="16"/>
        <v>105.43</v>
      </c>
      <c r="M105" s="40">
        <f t="shared" si="17"/>
        <v>42526.13</v>
      </c>
      <c r="O105" s="82"/>
    </row>
    <row r="106" spans="1:15" ht="12.75">
      <c r="A106" s="46">
        <v>111</v>
      </c>
      <c r="B106" s="43">
        <f t="shared" si="9"/>
        <v>13.07</v>
      </c>
      <c r="C106" s="87">
        <f t="shared" si="10"/>
        <v>37.26</v>
      </c>
      <c r="D106" s="26">
        <v>28503</v>
      </c>
      <c r="E106" s="27">
        <v>15023</v>
      </c>
      <c r="F106" s="28">
        <f t="shared" si="11"/>
        <v>26169.5</v>
      </c>
      <c r="G106" s="29">
        <f t="shared" si="12"/>
        <v>4838.3</v>
      </c>
      <c r="H106" s="76">
        <f t="shared" si="13"/>
        <v>31007.8</v>
      </c>
      <c r="I106" s="56">
        <f t="shared" si="14"/>
        <v>10542.7</v>
      </c>
      <c r="J106" s="50">
        <f t="shared" si="15"/>
        <v>620.2</v>
      </c>
      <c r="K106" s="51">
        <v>250</v>
      </c>
      <c r="L106" s="69">
        <f t="shared" si="16"/>
        <v>105.43</v>
      </c>
      <c r="M106" s="40">
        <f t="shared" si="17"/>
        <v>42526.13</v>
      </c>
      <c r="O106" s="82"/>
    </row>
    <row r="107" spans="1:15" ht="12.75">
      <c r="A107" s="46">
        <v>112</v>
      </c>
      <c r="B107" s="43">
        <f t="shared" si="9"/>
        <v>13.07</v>
      </c>
      <c r="C107" s="87">
        <f t="shared" si="10"/>
        <v>37.26</v>
      </c>
      <c r="D107" s="26">
        <v>28503</v>
      </c>
      <c r="E107" s="27">
        <v>15023</v>
      </c>
      <c r="F107" s="28">
        <f t="shared" si="11"/>
        <v>26169.5</v>
      </c>
      <c r="G107" s="29">
        <f t="shared" si="12"/>
        <v>4838.3</v>
      </c>
      <c r="H107" s="76">
        <f t="shared" si="13"/>
        <v>31007.8</v>
      </c>
      <c r="I107" s="56">
        <f t="shared" si="14"/>
        <v>10542.7</v>
      </c>
      <c r="J107" s="50">
        <f t="shared" si="15"/>
        <v>620.2</v>
      </c>
      <c r="K107" s="51">
        <v>250</v>
      </c>
      <c r="L107" s="69">
        <f t="shared" si="16"/>
        <v>105.43</v>
      </c>
      <c r="M107" s="40">
        <f t="shared" si="17"/>
        <v>42526.13</v>
      </c>
      <c r="O107" s="82"/>
    </row>
    <row r="108" spans="1:15" ht="12.75">
      <c r="A108" s="46">
        <v>113</v>
      </c>
      <c r="B108" s="43">
        <f t="shared" si="9"/>
        <v>13.08</v>
      </c>
      <c r="C108" s="87">
        <f t="shared" si="10"/>
        <v>37.26</v>
      </c>
      <c r="D108" s="26">
        <v>28503</v>
      </c>
      <c r="E108" s="27">
        <v>15023</v>
      </c>
      <c r="F108" s="28">
        <f t="shared" si="11"/>
        <v>26149.5</v>
      </c>
      <c r="G108" s="29">
        <f t="shared" si="12"/>
        <v>4838.3</v>
      </c>
      <c r="H108" s="76">
        <f t="shared" si="13"/>
        <v>30987.8</v>
      </c>
      <c r="I108" s="56">
        <f t="shared" si="14"/>
        <v>10535.9</v>
      </c>
      <c r="J108" s="50">
        <f t="shared" si="15"/>
        <v>619.8</v>
      </c>
      <c r="K108" s="51">
        <v>250</v>
      </c>
      <c r="L108" s="69">
        <f t="shared" si="16"/>
        <v>105.36</v>
      </c>
      <c r="M108" s="40">
        <f t="shared" si="17"/>
        <v>42498.86</v>
      </c>
      <c r="O108" s="82"/>
    </row>
    <row r="109" spans="1:15" ht="12.75">
      <c r="A109" s="46">
        <v>114</v>
      </c>
      <c r="B109" s="43">
        <f t="shared" si="9"/>
        <v>13.08</v>
      </c>
      <c r="C109" s="87">
        <f t="shared" si="10"/>
        <v>37.26</v>
      </c>
      <c r="D109" s="26">
        <v>28503</v>
      </c>
      <c r="E109" s="27">
        <v>15023</v>
      </c>
      <c r="F109" s="28">
        <f t="shared" si="11"/>
        <v>26149.5</v>
      </c>
      <c r="G109" s="29">
        <f t="shared" si="12"/>
        <v>4838.3</v>
      </c>
      <c r="H109" s="76">
        <f t="shared" si="13"/>
        <v>30987.8</v>
      </c>
      <c r="I109" s="56">
        <f t="shared" si="14"/>
        <v>10535.9</v>
      </c>
      <c r="J109" s="50">
        <f t="shared" si="15"/>
        <v>619.8</v>
      </c>
      <c r="K109" s="51">
        <v>250</v>
      </c>
      <c r="L109" s="69">
        <f t="shared" si="16"/>
        <v>105.36</v>
      </c>
      <c r="M109" s="40">
        <f t="shared" si="17"/>
        <v>42498.86</v>
      </c>
      <c r="O109" s="82"/>
    </row>
    <row r="110" spans="1:15" ht="12.75">
      <c r="A110" s="46">
        <v>115</v>
      </c>
      <c r="B110" s="43">
        <f t="shared" si="9"/>
        <v>13.08</v>
      </c>
      <c r="C110" s="87">
        <f t="shared" si="10"/>
        <v>37.26</v>
      </c>
      <c r="D110" s="26">
        <v>28503</v>
      </c>
      <c r="E110" s="27">
        <v>15023</v>
      </c>
      <c r="F110" s="28">
        <f t="shared" si="11"/>
        <v>26149.5</v>
      </c>
      <c r="G110" s="29">
        <f t="shared" si="12"/>
        <v>4838.3</v>
      </c>
      <c r="H110" s="76">
        <f t="shared" si="13"/>
        <v>30987.8</v>
      </c>
      <c r="I110" s="56">
        <f t="shared" si="14"/>
        <v>10535.9</v>
      </c>
      <c r="J110" s="50">
        <f t="shared" si="15"/>
        <v>619.8</v>
      </c>
      <c r="K110" s="51">
        <v>250</v>
      </c>
      <c r="L110" s="69">
        <f t="shared" si="16"/>
        <v>105.36</v>
      </c>
      <c r="M110" s="40">
        <f t="shared" si="17"/>
        <v>42498.86</v>
      </c>
      <c r="O110" s="82"/>
    </row>
    <row r="111" spans="1:15" ht="12.75">
      <c r="A111" s="46">
        <v>116</v>
      </c>
      <c r="B111" s="43">
        <f t="shared" si="9"/>
        <v>13.08</v>
      </c>
      <c r="C111" s="87">
        <f t="shared" si="10"/>
        <v>37.26</v>
      </c>
      <c r="D111" s="26">
        <v>28503</v>
      </c>
      <c r="E111" s="27">
        <v>15023</v>
      </c>
      <c r="F111" s="28">
        <f t="shared" si="11"/>
        <v>26149.5</v>
      </c>
      <c r="G111" s="29">
        <f t="shared" si="12"/>
        <v>4838.3</v>
      </c>
      <c r="H111" s="76">
        <f t="shared" si="13"/>
        <v>30987.8</v>
      </c>
      <c r="I111" s="56">
        <f t="shared" si="14"/>
        <v>10535.9</v>
      </c>
      <c r="J111" s="50">
        <f t="shared" si="15"/>
        <v>619.8</v>
      </c>
      <c r="K111" s="51">
        <v>250</v>
      </c>
      <c r="L111" s="69">
        <f t="shared" si="16"/>
        <v>105.36</v>
      </c>
      <c r="M111" s="40">
        <f t="shared" si="17"/>
        <v>42498.86</v>
      </c>
      <c r="O111" s="82"/>
    </row>
    <row r="112" spans="1:15" ht="12.75">
      <c r="A112" s="46">
        <v>117</v>
      </c>
      <c r="B112" s="43">
        <f t="shared" si="9"/>
        <v>13.09</v>
      </c>
      <c r="C112" s="87">
        <f t="shared" si="10"/>
        <v>37.26</v>
      </c>
      <c r="D112" s="26">
        <v>28503</v>
      </c>
      <c r="E112" s="27">
        <v>15023</v>
      </c>
      <c r="F112" s="28">
        <f t="shared" si="11"/>
        <v>26129.6</v>
      </c>
      <c r="G112" s="29">
        <f t="shared" si="12"/>
        <v>4838.3</v>
      </c>
      <c r="H112" s="76">
        <f t="shared" si="13"/>
        <v>30967.899999999998</v>
      </c>
      <c r="I112" s="56">
        <f t="shared" si="14"/>
        <v>10529.1</v>
      </c>
      <c r="J112" s="50">
        <f t="shared" si="15"/>
        <v>619.4</v>
      </c>
      <c r="K112" s="51">
        <v>250</v>
      </c>
      <c r="L112" s="69">
        <f t="shared" si="16"/>
        <v>105.29</v>
      </c>
      <c r="M112" s="40">
        <f t="shared" si="17"/>
        <v>42471.69</v>
      </c>
      <c r="O112" s="82"/>
    </row>
    <row r="113" spans="1:15" ht="12.75">
      <c r="A113" s="46">
        <v>118</v>
      </c>
      <c r="B113" s="43">
        <f t="shared" si="9"/>
        <v>13.09</v>
      </c>
      <c r="C113" s="87">
        <f t="shared" si="10"/>
        <v>37.26</v>
      </c>
      <c r="D113" s="26">
        <v>28503</v>
      </c>
      <c r="E113" s="27">
        <v>15023</v>
      </c>
      <c r="F113" s="28">
        <f t="shared" si="11"/>
        <v>26129.6</v>
      </c>
      <c r="G113" s="29">
        <f t="shared" si="12"/>
        <v>4838.3</v>
      </c>
      <c r="H113" s="76">
        <f t="shared" si="13"/>
        <v>30967.899999999998</v>
      </c>
      <c r="I113" s="56">
        <f t="shared" si="14"/>
        <v>10529.1</v>
      </c>
      <c r="J113" s="50">
        <f t="shared" si="15"/>
        <v>619.4</v>
      </c>
      <c r="K113" s="51">
        <v>250</v>
      </c>
      <c r="L113" s="69">
        <f t="shared" si="16"/>
        <v>105.29</v>
      </c>
      <c r="M113" s="40">
        <f t="shared" si="17"/>
        <v>42471.69</v>
      </c>
      <c r="O113" s="82"/>
    </row>
    <row r="114" spans="1:15" ht="12.75">
      <c r="A114" s="46">
        <v>119</v>
      </c>
      <c r="B114" s="43">
        <f t="shared" si="9"/>
        <v>13.09</v>
      </c>
      <c r="C114" s="87">
        <f t="shared" si="10"/>
        <v>37.26</v>
      </c>
      <c r="D114" s="26">
        <v>28503</v>
      </c>
      <c r="E114" s="27">
        <v>15023</v>
      </c>
      <c r="F114" s="28">
        <f t="shared" si="11"/>
        <v>26129.6</v>
      </c>
      <c r="G114" s="29">
        <f t="shared" si="12"/>
        <v>4838.3</v>
      </c>
      <c r="H114" s="76">
        <f t="shared" si="13"/>
        <v>30967.899999999998</v>
      </c>
      <c r="I114" s="56">
        <f t="shared" si="14"/>
        <v>10529.1</v>
      </c>
      <c r="J114" s="50">
        <f t="shared" si="15"/>
        <v>619.4</v>
      </c>
      <c r="K114" s="51">
        <v>250</v>
      </c>
      <c r="L114" s="69">
        <f t="shared" si="16"/>
        <v>105.29</v>
      </c>
      <c r="M114" s="40">
        <f t="shared" si="17"/>
        <v>42471.69</v>
      </c>
      <c r="O114" s="82"/>
    </row>
    <row r="115" spans="1:15" ht="12.75">
      <c r="A115" s="46">
        <v>120</v>
      </c>
      <c r="B115" s="43">
        <f t="shared" si="9"/>
        <v>13.1</v>
      </c>
      <c r="C115" s="87">
        <f t="shared" si="10"/>
        <v>37.26</v>
      </c>
      <c r="D115" s="26">
        <v>28503</v>
      </c>
      <c r="E115" s="27">
        <v>15023</v>
      </c>
      <c r="F115" s="28">
        <f t="shared" si="11"/>
        <v>26109.6</v>
      </c>
      <c r="G115" s="29">
        <f t="shared" si="12"/>
        <v>4838.3</v>
      </c>
      <c r="H115" s="76">
        <f t="shared" si="13"/>
        <v>30947.899999999998</v>
      </c>
      <c r="I115" s="56">
        <f t="shared" si="14"/>
        <v>10522.3</v>
      </c>
      <c r="J115" s="50">
        <f t="shared" si="15"/>
        <v>619</v>
      </c>
      <c r="K115" s="51">
        <v>250</v>
      </c>
      <c r="L115" s="69">
        <f t="shared" si="16"/>
        <v>105.22</v>
      </c>
      <c r="M115" s="40">
        <f t="shared" si="17"/>
        <v>42444.42</v>
      </c>
      <c r="O115" s="82"/>
    </row>
    <row r="116" spans="1:15" ht="12.75">
      <c r="A116" s="46">
        <v>121</v>
      </c>
      <c r="B116" s="43">
        <f>ROUND(IF(A116&lt;B$371,(B$364+B$365*A116+B$366*A116^2+B$367*A116^3+B$368*A116^4+B$369*A116^5+B$370*A116^6),(C$364+C$365*A116+C$366*A116^2+C$367*A116^3+C$368*A116^4+C$369*A116^5+C$370*A116^6)),2)</f>
        <v>13.1</v>
      </c>
      <c r="C116" s="87">
        <f t="shared" si="10"/>
        <v>37.26</v>
      </c>
      <c r="D116" s="26">
        <v>28503</v>
      </c>
      <c r="E116" s="27">
        <v>15023</v>
      </c>
      <c r="F116" s="28">
        <f t="shared" si="11"/>
        <v>26109.6</v>
      </c>
      <c r="G116" s="29">
        <f t="shared" si="12"/>
        <v>4838.3</v>
      </c>
      <c r="H116" s="76">
        <f t="shared" si="13"/>
        <v>30947.899999999998</v>
      </c>
      <c r="I116" s="56">
        <f t="shared" si="14"/>
        <v>10522.3</v>
      </c>
      <c r="J116" s="50">
        <f t="shared" si="15"/>
        <v>619</v>
      </c>
      <c r="K116" s="51">
        <v>250</v>
      </c>
      <c r="L116" s="69">
        <f t="shared" si="16"/>
        <v>105.22</v>
      </c>
      <c r="M116" s="40">
        <f t="shared" si="17"/>
        <v>42444.42</v>
      </c>
      <c r="O116" s="82"/>
    </row>
    <row r="117" spans="1:15" ht="12.75">
      <c r="A117" s="46">
        <v>122</v>
      </c>
      <c r="B117" s="43">
        <f t="shared" si="9"/>
        <v>13.1</v>
      </c>
      <c r="C117" s="87">
        <f t="shared" si="10"/>
        <v>37.26</v>
      </c>
      <c r="D117" s="26">
        <v>28503</v>
      </c>
      <c r="E117" s="27">
        <v>15023</v>
      </c>
      <c r="F117" s="28">
        <f t="shared" si="11"/>
        <v>26109.6</v>
      </c>
      <c r="G117" s="29">
        <f t="shared" si="12"/>
        <v>4838.3</v>
      </c>
      <c r="H117" s="76">
        <f t="shared" si="13"/>
        <v>30947.899999999998</v>
      </c>
      <c r="I117" s="56">
        <f t="shared" si="14"/>
        <v>10522.3</v>
      </c>
      <c r="J117" s="50">
        <f t="shared" si="15"/>
        <v>619</v>
      </c>
      <c r="K117" s="51">
        <v>250</v>
      </c>
      <c r="L117" s="69">
        <f t="shared" si="16"/>
        <v>105.22</v>
      </c>
      <c r="M117" s="40">
        <f t="shared" si="17"/>
        <v>42444.42</v>
      </c>
      <c r="O117" s="82"/>
    </row>
    <row r="118" spans="1:15" ht="12.75">
      <c r="A118" s="46">
        <v>123</v>
      </c>
      <c r="B118" s="43">
        <f t="shared" si="9"/>
        <v>13.1</v>
      </c>
      <c r="C118" s="87">
        <f t="shared" si="10"/>
        <v>37.26</v>
      </c>
      <c r="D118" s="26">
        <v>28503</v>
      </c>
      <c r="E118" s="27">
        <v>15023</v>
      </c>
      <c r="F118" s="28">
        <f t="shared" si="11"/>
        <v>26109.6</v>
      </c>
      <c r="G118" s="29">
        <f t="shared" si="12"/>
        <v>4838.3</v>
      </c>
      <c r="H118" s="76">
        <f t="shared" si="13"/>
        <v>30947.899999999998</v>
      </c>
      <c r="I118" s="56">
        <f t="shared" si="14"/>
        <v>10522.3</v>
      </c>
      <c r="J118" s="50">
        <f t="shared" si="15"/>
        <v>619</v>
      </c>
      <c r="K118" s="51">
        <v>250</v>
      </c>
      <c r="L118" s="69">
        <f t="shared" si="16"/>
        <v>105.22</v>
      </c>
      <c r="M118" s="40">
        <f t="shared" si="17"/>
        <v>42444.42</v>
      </c>
      <c r="O118" s="82"/>
    </row>
    <row r="119" spans="1:15" ht="12.75">
      <c r="A119" s="46">
        <v>124</v>
      </c>
      <c r="B119" s="43">
        <f t="shared" si="9"/>
        <v>13.11</v>
      </c>
      <c r="C119" s="87">
        <f t="shared" si="10"/>
        <v>37.26</v>
      </c>
      <c r="D119" s="26">
        <v>28503</v>
      </c>
      <c r="E119" s="27">
        <v>15023</v>
      </c>
      <c r="F119" s="28">
        <f t="shared" si="11"/>
        <v>26089.7</v>
      </c>
      <c r="G119" s="29">
        <f t="shared" si="12"/>
        <v>4838.3</v>
      </c>
      <c r="H119" s="76">
        <f t="shared" si="13"/>
        <v>30928</v>
      </c>
      <c r="I119" s="56">
        <f t="shared" si="14"/>
        <v>10515.5</v>
      </c>
      <c r="J119" s="50">
        <f t="shared" si="15"/>
        <v>618.6</v>
      </c>
      <c r="K119" s="51">
        <v>250</v>
      </c>
      <c r="L119" s="69">
        <f t="shared" si="16"/>
        <v>105.16</v>
      </c>
      <c r="M119" s="40">
        <f t="shared" si="17"/>
        <v>42417.26</v>
      </c>
      <c r="O119" s="82"/>
    </row>
    <row r="120" spans="1:15" ht="12.75">
      <c r="A120" s="46">
        <v>125</v>
      </c>
      <c r="B120" s="43">
        <f t="shared" si="9"/>
        <v>13.11</v>
      </c>
      <c r="C120" s="87">
        <f t="shared" si="10"/>
        <v>37.26</v>
      </c>
      <c r="D120" s="26">
        <v>28503</v>
      </c>
      <c r="E120" s="27">
        <v>15023</v>
      </c>
      <c r="F120" s="28">
        <f t="shared" si="11"/>
        <v>26089.7</v>
      </c>
      <c r="G120" s="29">
        <f t="shared" si="12"/>
        <v>4838.3</v>
      </c>
      <c r="H120" s="76">
        <f t="shared" si="13"/>
        <v>30928</v>
      </c>
      <c r="I120" s="56">
        <f t="shared" si="14"/>
        <v>10515.5</v>
      </c>
      <c r="J120" s="50">
        <f t="shared" si="15"/>
        <v>618.6</v>
      </c>
      <c r="K120" s="51">
        <v>250</v>
      </c>
      <c r="L120" s="69">
        <f t="shared" si="16"/>
        <v>105.16</v>
      </c>
      <c r="M120" s="40">
        <f t="shared" si="17"/>
        <v>42417.26</v>
      </c>
      <c r="O120" s="82"/>
    </row>
    <row r="121" spans="1:15" ht="12.75">
      <c r="A121" s="46">
        <v>126</v>
      </c>
      <c r="B121" s="43">
        <f t="shared" si="9"/>
        <v>13.11</v>
      </c>
      <c r="C121" s="87">
        <f t="shared" si="10"/>
        <v>37.26</v>
      </c>
      <c r="D121" s="26">
        <v>28503</v>
      </c>
      <c r="E121" s="27">
        <v>15023</v>
      </c>
      <c r="F121" s="28">
        <f t="shared" si="11"/>
        <v>26089.7</v>
      </c>
      <c r="G121" s="29">
        <f t="shared" si="12"/>
        <v>4838.3</v>
      </c>
      <c r="H121" s="76">
        <f t="shared" si="13"/>
        <v>30928</v>
      </c>
      <c r="I121" s="56">
        <f t="shared" si="14"/>
        <v>10515.5</v>
      </c>
      <c r="J121" s="50">
        <f t="shared" si="15"/>
        <v>618.6</v>
      </c>
      <c r="K121" s="51">
        <v>250</v>
      </c>
      <c r="L121" s="69">
        <f t="shared" si="16"/>
        <v>105.16</v>
      </c>
      <c r="M121" s="40">
        <f t="shared" si="17"/>
        <v>42417.26</v>
      </c>
      <c r="O121" s="82"/>
    </row>
    <row r="122" spans="1:15" ht="12.75">
      <c r="A122" s="46">
        <v>127</v>
      </c>
      <c r="B122" s="43">
        <f t="shared" si="9"/>
        <v>13.12</v>
      </c>
      <c r="C122" s="87">
        <f t="shared" si="10"/>
        <v>37.26</v>
      </c>
      <c r="D122" s="26">
        <v>28503</v>
      </c>
      <c r="E122" s="27">
        <v>15023</v>
      </c>
      <c r="F122" s="28">
        <f t="shared" si="11"/>
        <v>26069.8</v>
      </c>
      <c r="G122" s="29">
        <f t="shared" si="12"/>
        <v>4838.3</v>
      </c>
      <c r="H122" s="76">
        <f t="shared" si="13"/>
        <v>30908.1</v>
      </c>
      <c r="I122" s="56">
        <f t="shared" si="14"/>
        <v>10508.8</v>
      </c>
      <c r="J122" s="50">
        <f t="shared" si="15"/>
        <v>618.2</v>
      </c>
      <c r="K122" s="51">
        <v>250</v>
      </c>
      <c r="L122" s="69">
        <f t="shared" si="16"/>
        <v>105.09</v>
      </c>
      <c r="M122" s="40">
        <f t="shared" si="17"/>
        <v>42390.18999999999</v>
      </c>
      <c r="O122" s="82"/>
    </row>
    <row r="123" spans="1:15" ht="12.75">
      <c r="A123" s="46">
        <v>128</v>
      </c>
      <c r="B123" s="43">
        <f t="shared" si="9"/>
        <v>13.12</v>
      </c>
      <c r="C123" s="87">
        <f t="shared" si="10"/>
        <v>37.26</v>
      </c>
      <c r="D123" s="26">
        <v>28503</v>
      </c>
      <c r="E123" s="27">
        <v>15023</v>
      </c>
      <c r="F123" s="28">
        <f t="shared" si="11"/>
        <v>26069.8</v>
      </c>
      <c r="G123" s="29">
        <f t="shared" si="12"/>
        <v>4838.3</v>
      </c>
      <c r="H123" s="76">
        <f t="shared" si="13"/>
        <v>30908.1</v>
      </c>
      <c r="I123" s="56">
        <f t="shared" si="14"/>
        <v>10508.8</v>
      </c>
      <c r="J123" s="50">
        <f t="shared" si="15"/>
        <v>618.2</v>
      </c>
      <c r="K123" s="51">
        <v>250</v>
      </c>
      <c r="L123" s="69">
        <f t="shared" si="16"/>
        <v>105.09</v>
      </c>
      <c r="M123" s="40">
        <f t="shared" si="17"/>
        <v>42390.18999999999</v>
      </c>
      <c r="O123" s="82"/>
    </row>
    <row r="124" spans="1:15" ht="12.75">
      <c r="A124" s="46">
        <v>129</v>
      </c>
      <c r="B124" s="43">
        <f t="shared" si="9"/>
        <v>13.12</v>
      </c>
      <c r="C124" s="87">
        <f t="shared" si="10"/>
        <v>37.26</v>
      </c>
      <c r="D124" s="26">
        <v>28503</v>
      </c>
      <c r="E124" s="27">
        <v>15023</v>
      </c>
      <c r="F124" s="28">
        <f t="shared" si="11"/>
        <v>26069.8</v>
      </c>
      <c r="G124" s="29">
        <f t="shared" si="12"/>
        <v>4838.3</v>
      </c>
      <c r="H124" s="76">
        <f t="shared" si="13"/>
        <v>30908.1</v>
      </c>
      <c r="I124" s="56">
        <f t="shared" si="14"/>
        <v>10508.8</v>
      </c>
      <c r="J124" s="50">
        <f t="shared" si="15"/>
        <v>618.2</v>
      </c>
      <c r="K124" s="51">
        <v>250</v>
      </c>
      <c r="L124" s="69">
        <f t="shared" si="16"/>
        <v>105.09</v>
      </c>
      <c r="M124" s="40">
        <f t="shared" si="17"/>
        <v>42390.18999999999</v>
      </c>
      <c r="O124" s="82"/>
    </row>
    <row r="125" spans="1:15" ht="12.75">
      <c r="A125" s="46">
        <v>130</v>
      </c>
      <c r="B125" s="43">
        <f t="shared" si="9"/>
        <v>13.12</v>
      </c>
      <c r="C125" s="87">
        <f t="shared" si="10"/>
        <v>37.26</v>
      </c>
      <c r="D125" s="26">
        <v>28503</v>
      </c>
      <c r="E125" s="27">
        <v>15023</v>
      </c>
      <c r="F125" s="28">
        <f t="shared" si="11"/>
        <v>26069.8</v>
      </c>
      <c r="G125" s="29">
        <f t="shared" si="12"/>
        <v>4838.3</v>
      </c>
      <c r="H125" s="76">
        <f t="shared" si="13"/>
        <v>30908.1</v>
      </c>
      <c r="I125" s="56">
        <f t="shared" si="14"/>
        <v>10508.8</v>
      </c>
      <c r="J125" s="50">
        <f t="shared" si="15"/>
        <v>618.2</v>
      </c>
      <c r="K125" s="51">
        <v>250</v>
      </c>
      <c r="L125" s="69">
        <f t="shared" si="16"/>
        <v>105.09</v>
      </c>
      <c r="M125" s="40">
        <f t="shared" si="17"/>
        <v>42390.18999999999</v>
      </c>
      <c r="O125" s="82"/>
    </row>
    <row r="126" spans="1:15" ht="12.75">
      <c r="A126" s="46">
        <v>131</v>
      </c>
      <c r="B126" s="43">
        <f t="shared" si="9"/>
        <v>13.13</v>
      </c>
      <c r="C126" s="87">
        <f t="shared" si="10"/>
        <v>37.26</v>
      </c>
      <c r="D126" s="26">
        <v>28503</v>
      </c>
      <c r="E126" s="27">
        <v>15023</v>
      </c>
      <c r="F126" s="28">
        <f t="shared" si="11"/>
        <v>26050</v>
      </c>
      <c r="G126" s="29">
        <f t="shared" si="12"/>
        <v>4838.3</v>
      </c>
      <c r="H126" s="76">
        <f t="shared" si="13"/>
        <v>30888.3</v>
      </c>
      <c r="I126" s="56">
        <f t="shared" si="14"/>
        <v>10502</v>
      </c>
      <c r="J126" s="50">
        <f t="shared" si="15"/>
        <v>617.8</v>
      </c>
      <c r="K126" s="51">
        <v>250</v>
      </c>
      <c r="L126" s="69">
        <f t="shared" si="16"/>
        <v>105.02</v>
      </c>
      <c r="M126" s="40">
        <f t="shared" si="17"/>
        <v>42363.12</v>
      </c>
      <c r="O126" s="82"/>
    </row>
    <row r="127" spans="1:15" ht="12.75">
      <c r="A127" s="46">
        <v>132</v>
      </c>
      <c r="B127" s="43">
        <f t="shared" si="9"/>
        <v>13.13</v>
      </c>
      <c r="C127" s="87">
        <f t="shared" si="10"/>
        <v>37.26</v>
      </c>
      <c r="D127" s="26">
        <v>28503</v>
      </c>
      <c r="E127" s="27">
        <v>15023</v>
      </c>
      <c r="F127" s="28">
        <f t="shared" si="11"/>
        <v>26050</v>
      </c>
      <c r="G127" s="29">
        <f t="shared" si="12"/>
        <v>4838.3</v>
      </c>
      <c r="H127" s="76">
        <f t="shared" si="13"/>
        <v>30888.3</v>
      </c>
      <c r="I127" s="56">
        <f t="shared" si="14"/>
        <v>10502</v>
      </c>
      <c r="J127" s="50">
        <f t="shared" si="15"/>
        <v>617.8</v>
      </c>
      <c r="K127" s="51">
        <v>250</v>
      </c>
      <c r="L127" s="69">
        <f t="shared" si="16"/>
        <v>105.02</v>
      </c>
      <c r="M127" s="40">
        <f t="shared" si="17"/>
        <v>42363.12</v>
      </c>
      <c r="O127" s="82"/>
    </row>
    <row r="128" spans="1:15" ht="12.75">
      <c r="A128" s="46">
        <v>133</v>
      </c>
      <c r="B128" s="43">
        <f t="shared" si="9"/>
        <v>13.13</v>
      </c>
      <c r="C128" s="87">
        <f t="shared" si="10"/>
        <v>37.26</v>
      </c>
      <c r="D128" s="26">
        <v>28503</v>
      </c>
      <c r="E128" s="27">
        <v>15023</v>
      </c>
      <c r="F128" s="28">
        <f t="shared" si="11"/>
        <v>26050</v>
      </c>
      <c r="G128" s="29">
        <f t="shared" si="12"/>
        <v>4838.3</v>
      </c>
      <c r="H128" s="76">
        <f t="shared" si="13"/>
        <v>30888.3</v>
      </c>
      <c r="I128" s="56">
        <f t="shared" si="14"/>
        <v>10502</v>
      </c>
      <c r="J128" s="50">
        <f t="shared" si="15"/>
        <v>617.8</v>
      </c>
      <c r="K128" s="51">
        <v>250</v>
      </c>
      <c r="L128" s="69">
        <f t="shared" si="16"/>
        <v>105.02</v>
      </c>
      <c r="M128" s="40">
        <f t="shared" si="17"/>
        <v>42363.12</v>
      </c>
      <c r="O128" s="82"/>
    </row>
    <row r="129" spans="1:15" ht="12.75">
      <c r="A129" s="46">
        <v>134</v>
      </c>
      <c r="B129" s="43">
        <f t="shared" si="9"/>
        <v>13.14</v>
      </c>
      <c r="C129" s="87">
        <f t="shared" si="10"/>
        <v>37.26</v>
      </c>
      <c r="D129" s="26">
        <v>28503</v>
      </c>
      <c r="E129" s="27">
        <v>15023</v>
      </c>
      <c r="F129" s="28">
        <f t="shared" si="11"/>
        <v>26030.1</v>
      </c>
      <c r="G129" s="29">
        <f t="shared" si="12"/>
        <v>4838.3</v>
      </c>
      <c r="H129" s="76">
        <f t="shared" si="13"/>
        <v>30868.399999999998</v>
      </c>
      <c r="I129" s="56">
        <f t="shared" si="14"/>
        <v>10495.3</v>
      </c>
      <c r="J129" s="50">
        <f t="shared" si="15"/>
        <v>617.4</v>
      </c>
      <c r="K129" s="51">
        <v>250</v>
      </c>
      <c r="L129" s="69">
        <f t="shared" si="16"/>
        <v>104.95</v>
      </c>
      <c r="M129" s="40">
        <f t="shared" si="17"/>
        <v>42336.049999999996</v>
      </c>
      <c r="O129" s="82"/>
    </row>
    <row r="130" spans="1:15" ht="12.75">
      <c r="A130" s="46">
        <v>135</v>
      </c>
      <c r="B130" s="43">
        <f t="shared" si="9"/>
        <v>13.14</v>
      </c>
      <c r="C130" s="87">
        <f t="shared" si="10"/>
        <v>37.26</v>
      </c>
      <c r="D130" s="26">
        <v>28503</v>
      </c>
      <c r="E130" s="27">
        <v>15023</v>
      </c>
      <c r="F130" s="28">
        <f t="shared" si="11"/>
        <v>26030.1</v>
      </c>
      <c r="G130" s="29">
        <f t="shared" si="12"/>
        <v>4838.3</v>
      </c>
      <c r="H130" s="76">
        <f t="shared" si="13"/>
        <v>30868.399999999998</v>
      </c>
      <c r="I130" s="56">
        <f t="shared" si="14"/>
        <v>10495.3</v>
      </c>
      <c r="J130" s="50">
        <f t="shared" si="15"/>
        <v>617.4</v>
      </c>
      <c r="K130" s="51">
        <v>250</v>
      </c>
      <c r="L130" s="69">
        <f t="shared" si="16"/>
        <v>104.95</v>
      </c>
      <c r="M130" s="40">
        <f t="shared" si="17"/>
        <v>42336.049999999996</v>
      </c>
      <c r="O130" s="82"/>
    </row>
    <row r="131" spans="1:15" ht="12.75">
      <c r="A131" s="46">
        <v>136</v>
      </c>
      <c r="B131" s="43">
        <f t="shared" si="9"/>
        <v>13.14</v>
      </c>
      <c r="C131" s="87">
        <f t="shared" si="10"/>
        <v>37.26</v>
      </c>
      <c r="D131" s="26">
        <v>28503</v>
      </c>
      <c r="E131" s="27">
        <v>15023</v>
      </c>
      <c r="F131" s="28">
        <f t="shared" si="11"/>
        <v>26030.1</v>
      </c>
      <c r="G131" s="29">
        <f t="shared" si="12"/>
        <v>4838.3</v>
      </c>
      <c r="H131" s="76">
        <f t="shared" si="13"/>
        <v>30868.399999999998</v>
      </c>
      <c r="I131" s="56">
        <f t="shared" si="14"/>
        <v>10495.3</v>
      </c>
      <c r="J131" s="50">
        <f t="shared" si="15"/>
        <v>617.4</v>
      </c>
      <c r="K131" s="51">
        <v>250</v>
      </c>
      <c r="L131" s="69">
        <f t="shared" si="16"/>
        <v>104.95</v>
      </c>
      <c r="M131" s="40">
        <f t="shared" si="17"/>
        <v>42336.049999999996</v>
      </c>
      <c r="O131" s="82"/>
    </row>
    <row r="132" spans="1:15" ht="12.75">
      <c r="A132" s="46">
        <v>137</v>
      </c>
      <c r="B132" s="43">
        <f t="shared" si="9"/>
        <v>13.15</v>
      </c>
      <c r="C132" s="87">
        <f t="shared" si="10"/>
        <v>37.26</v>
      </c>
      <c r="D132" s="26">
        <v>28503</v>
      </c>
      <c r="E132" s="27">
        <v>15023</v>
      </c>
      <c r="F132" s="28">
        <f t="shared" si="11"/>
        <v>26010.3</v>
      </c>
      <c r="G132" s="29">
        <f t="shared" si="12"/>
        <v>4838.3</v>
      </c>
      <c r="H132" s="76">
        <f t="shared" si="13"/>
        <v>30848.6</v>
      </c>
      <c r="I132" s="56">
        <f t="shared" si="14"/>
        <v>10488.5</v>
      </c>
      <c r="J132" s="50">
        <f t="shared" si="15"/>
        <v>617</v>
      </c>
      <c r="K132" s="51">
        <v>250</v>
      </c>
      <c r="L132" s="69">
        <f t="shared" si="16"/>
        <v>104.89</v>
      </c>
      <c r="M132" s="40">
        <f t="shared" si="17"/>
        <v>42308.99</v>
      </c>
      <c r="O132" s="82"/>
    </row>
    <row r="133" spans="1:15" ht="12.75">
      <c r="A133" s="46">
        <v>138</v>
      </c>
      <c r="B133" s="43">
        <f t="shared" si="9"/>
        <v>13.15</v>
      </c>
      <c r="C133" s="87">
        <f t="shared" si="10"/>
        <v>37.26</v>
      </c>
      <c r="D133" s="26">
        <v>28503</v>
      </c>
      <c r="E133" s="27">
        <v>15023</v>
      </c>
      <c r="F133" s="28">
        <f t="shared" si="11"/>
        <v>26010.3</v>
      </c>
      <c r="G133" s="29">
        <f t="shared" si="12"/>
        <v>4838.3</v>
      </c>
      <c r="H133" s="76">
        <f t="shared" si="13"/>
        <v>30848.6</v>
      </c>
      <c r="I133" s="56">
        <f t="shared" si="14"/>
        <v>10488.5</v>
      </c>
      <c r="J133" s="50">
        <f t="shared" si="15"/>
        <v>617</v>
      </c>
      <c r="K133" s="51">
        <v>250</v>
      </c>
      <c r="L133" s="69">
        <f t="shared" si="16"/>
        <v>104.89</v>
      </c>
      <c r="M133" s="40">
        <f t="shared" si="17"/>
        <v>42308.99</v>
      </c>
      <c r="O133" s="82"/>
    </row>
    <row r="134" spans="1:15" ht="12.75">
      <c r="A134" s="46">
        <v>139</v>
      </c>
      <c r="B134" s="43">
        <f t="shared" si="9"/>
        <v>13.16</v>
      </c>
      <c r="C134" s="87">
        <f t="shared" si="10"/>
        <v>37.26</v>
      </c>
      <c r="D134" s="26">
        <v>28503</v>
      </c>
      <c r="E134" s="27">
        <v>15023</v>
      </c>
      <c r="F134" s="28">
        <f t="shared" si="11"/>
        <v>25990.6</v>
      </c>
      <c r="G134" s="29">
        <f t="shared" si="12"/>
        <v>4838.3</v>
      </c>
      <c r="H134" s="76">
        <f t="shared" si="13"/>
        <v>30828.899999999998</v>
      </c>
      <c r="I134" s="56">
        <f t="shared" si="14"/>
        <v>10481.8</v>
      </c>
      <c r="J134" s="50">
        <f t="shared" si="15"/>
        <v>616.6</v>
      </c>
      <c r="K134" s="51">
        <v>250</v>
      </c>
      <c r="L134" s="69">
        <f t="shared" si="16"/>
        <v>104.82</v>
      </c>
      <c r="M134" s="40">
        <f t="shared" si="17"/>
        <v>42282.119999999995</v>
      </c>
      <c r="O134" s="82"/>
    </row>
    <row r="135" spans="1:15" ht="12.75">
      <c r="A135" s="46">
        <v>140</v>
      </c>
      <c r="B135" s="43">
        <f t="shared" si="9"/>
        <v>13.16</v>
      </c>
      <c r="C135" s="87">
        <f t="shared" si="10"/>
        <v>37.26</v>
      </c>
      <c r="D135" s="26">
        <v>28503</v>
      </c>
      <c r="E135" s="27">
        <v>15023</v>
      </c>
      <c r="F135" s="28">
        <f t="shared" si="11"/>
        <v>25990.6</v>
      </c>
      <c r="G135" s="29">
        <f t="shared" si="12"/>
        <v>4838.3</v>
      </c>
      <c r="H135" s="76">
        <f t="shared" si="13"/>
        <v>30828.899999999998</v>
      </c>
      <c r="I135" s="56">
        <f t="shared" si="14"/>
        <v>10481.8</v>
      </c>
      <c r="J135" s="50">
        <f t="shared" si="15"/>
        <v>616.6</v>
      </c>
      <c r="K135" s="51">
        <v>250</v>
      </c>
      <c r="L135" s="69">
        <f t="shared" si="16"/>
        <v>104.82</v>
      </c>
      <c r="M135" s="40">
        <f t="shared" si="17"/>
        <v>42282.119999999995</v>
      </c>
      <c r="O135" s="82"/>
    </row>
    <row r="136" spans="1:15" ht="12.75">
      <c r="A136" s="46">
        <v>141</v>
      </c>
      <c r="B136" s="43">
        <f aca="true" t="shared" si="18" ref="B136:B155">ROUND(IF(A136&lt;B$371,(B$364+B$365*A136+B$366*A136^2+B$367*A136^3+B$368*A136^4+B$369*A136^5+B$370*A136^6),(C$364+C$365*A136+C$366*A136^2+C$367*A136^3+C$368*A136^4+C$369*A136^5+C$370*A136^6)),2)</f>
        <v>13.16</v>
      </c>
      <c r="C136" s="87">
        <f aca="true" t="shared" si="19" ref="C136:C199">ROUND(IF(A136&lt;D$371,(D$364+D$365*A136+D$366*A136^2+D$367*A136^3),(D$364+D$365*D$371+D$366*D$371^2+D$367*D$371^3)),2)</f>
        <v>37.26</v>
      </c>
      <c r="D136" s="26">
        <v>28503</v>
      </c>
      <c r="E136" s="27">
        <v>15023</v>
      </c>
      <c r="F136" s="28">
        <f t="shared" si="11"/>
        <v>25990.6</v>
      </c>
      <c r="G136" s="29">
        <f t="shared" si="12"/>
        <v>4838.3</v>
      </c>
      <c r="H136" s="76">
        <f t="shared" si="13"/>
        <v>30828.899999999998</v>
      </c>
      <c r="I136" s="56">
        <f t="shared" si="14"/>
        <v>10481.8</v>
      </c>
      <c r="J136" s="50">
        <f t="shared" si="15"/>
        <v>616.6</v>
      </c>
      <c r="K136" s="51">
        <v>250</v>
      </c>
      <c r="L136" s="69">
        <f t="shared" si="16"/>
        <v>104.82</v>
      </c>
      <c r="M136" s="40">
        <f t="shared" si="17"/>
        <v>42282.119999999995</v>
      </c>
      <c r="O136" s="82"/>
    </row>
    <row r="137" spans="1:15" ht="12.75">
      <c r="A137" s="46">
        <v>142</v>
      </c>
      <c r="B137" s="43">
        <f t="shared" si="18"/>
        <v>13.17</v>
      </c>
      <c r="C137" s="87">
        <f t="shared" si="19"/>
        <v>37.26</v>
      </c>
      <c r="D137" s="26">
        <v>28503</v>
      </c>
      <c r="E137" s="27">
        <v>15023</v>
      </c>
      <c r="F137" s="28">
        <f aca="true" t="shared" si="20" ref="F137:F200">ROUND(12*1/B137*D137,1)</f>
        <v>25970.8</v>
      </c>
      <c r="G137" s="29">
        <f aca="true" t="shared" si="21" ref="G137:G200">ROUND(12/C137*E137,1)</f>
        <v>4838.3</v>
      </c>
      <c r="H137" s="76">
        <f aca="true" t="shared" si="22" ref="H137:H200">F137+G137</f>
        <v>30809.1</v>
      </c>
      <c r="I137" s="56">
        <f aca="true" t="shared" si="23" ref="I137:I200">ROUND(H137*0.34,1)</f>
        <v>10475.1</v>
      </c>
      <c r="J137" s="50">
        <f aca="true" t="shared" si="24" ref="J137:J200">ROUND(H137*0.02,1)</f>
        <v>616.2</v>
      </c>
      <c r="K137" s="51">
        <v>250</v>
      </c>
      <c r="L137" s="69">
        <f aca="true" t="shared" si="25" ref="L137:L200">ROUND(H137*0.0034,2)</f>
        <v>104.75</v>
      </c>
      <c r="M137" s="40">
        <f aca="true" t="shared" si="26" ref="M137:M200">SUM(H137:L137)</f>
        <v>42255.149999999994</v>
      </c>
      <c r="O137" s="82"/>
    </row>
    <row r="138" spans="1:15" ht="12.75">
      <c r="A138" s="46">
        <v>143</v>
      </c>
      <c r="B138" s="43">
        <f t="shared" si="18"/>
        <v>13.17</v>
      </c>
      <c r="C138" s="87">
        <f t="shared" si="19"/>
        <v>37.26</v>
      </c>
      <c r="D138" s="26">
        <v>28503</v>
      </c>
      <c r="E138" s="27">
        <v>15023</v>
      </c>
      <c r="F138" s="28">
        <f t="shared" si="20"/>
        <v>25970.8</v>
      </c>
      <c r="G138" s="29">
        <f t="shared" si="21"/>
        <v>4838.3</v>
      </c>
      <c r="H138" s="76">
        <f t="shared" si="22"/>
        <v>30809.1</v>
      </c>
      <c r="I138" s="56">
        <f t="shared" si="23"/>
        <v>10475.1</v>
      </c>
      <c r="J138" s="50">
        <f t="shared" si="24"/>
        <v>616.2</v>
      </c>
      <c r="K138" s="51">
        <v>250</v>
      </c>
      <c r="L138" s="69">
        <f t="shared" si="25"/>
        <v>104.75</v>
      </c>
      <c r="M138" s="40">
        <f t="shared" si="26"/>
        <v>42255.149999999994</v>
      </c>
      <c r="O138" s="82"/>
    </row>
    <row r="139" spans="1:15" ht="12.75">
      <c r="A139" s="46">
        <v>144</v>
      </c>
      <c r="B139" s="43">
        <f t="shared" si="18"/>
        <v>13.18</v>
      </c>
      <c r="C139" s="87">
        <f t="shared" si="19"/>
        <v>37.26</v>
      </c>
      <c r="D139" s="26">
        <v>28503</v>
      </c>
      <c r="E139" s="27">
        <v>15023</v>
      </c>
      <c r="F139" s="28">
        <f t="shared" si="20"/>
        <v>25951.1</v>
      </c>
      <c r="G139" s="29">
        <f t="shared" si="21"/>
        <v>4838.3</v>
      </c>
      <c r="H139" s="76">
        <f t="shared" si="22"/>
        <v>30789.399999999998</v>
      </c>
      <c r="I139" s="56">
        <f t="shared" si="23"/>
        <v>10468.4</v>
      </c>
      <c r="J139" s="50">
        <f t="shared" si="24"/>
        <v>615.8</v>
      </c>
      <c r="K139" s="51">
        <v>250</v>
      </c>
      <c r="L139" s="69">
        <f t="shared" si="25"/>
        <v>104.68</v>
      </c>
      <c r="M139" s="40">
        <f t="shared" si="26"/>
        <v>42228.28</v>
      </c>
      <c r="O139" s="82"/>
    </row>
    <row r="140" spans="1:15" ht="12.75">
      <c r="A140" s="46">
        <v>145</v>
      </c>
      <c r="B140" s="43">
        <f t="shared" si="18"/>
        <v>13.18</v>
      </c>
      <c r="C140" s="87">
        <f t="shared" si="19"/>
        <v>37.26</v>
      </c>
      <c r="D140" s="26">
        <v>28503</v>
      </c>
      <c r="E140" s="27">
        <v>15023</v>
      </c>
      <c r="F140" s="28">
        <f t="shared" si="20"/>
        <v>25951.1</v>
      </c>
      <c r="G140" s="29">
        <f t="shared" si="21"/>
        <v>4838.3</v>
      </c>
      <c r="H140" s="76">
        <f t="shared" si="22"/>
        <v>30789.399999999998</v>
      </c>
      <c r="I140" s="56">
        <f t="shared" si="23"/>
        <v>10468.4</v>
      </c>
      <c r="J140" s="50">
        <f t="shared" si="24"/>
        <v>615.8</v>
      </c>
      <c r="K140" s="51">
        <v>250</v>
      </c>
      <c r="L140" s="69">
        <f t="shared" si="25"/>
        <v>104.68</v>
      </c>
      <c r="M140" s="40">
        <f t="shared" si="26"/>
        <v>42228.28</v>
      </c>
      <c r="O140" s="82"/>
    </row>
    <row r="141" spans="1:15" ht="12.75">
      <c r="A141" s="46">
        <v>146</v>
      </c>
      <c r="B141" s="43">
        <f t="shared" si="18"/>
        <v>13.18</v>
      </c>
      <c r="C141" s="87">
        <f t="shared" si="19"/>
        <v>37.26</v>
      </c>
      <c r="D141" s="26">
        <v>28503</v>
      </c>
      <c r="E141" s="27">
        <v>15023</v>
      </c>
      <c r="F141" s="28">
        <f t="shared" si="20"/>
        <v>25951.1</v>
      </c>
      <c r="G141" s="29">
        <f t="shared" si="21"/>
        <v>4838.3</v>
      </c>
      <c r="H141" s="76">
        <f t="shared" si="22"/>
        <v>30789.399999999998</v>
      </c>
      <c r="I141" s="56">
        <f t="shared" si="23"/>
        <v>10468.4</v>
      </c>
      <c r="J141" s="50">
        <f t="shared" si="24"/>
        <v>615.8</v>
      </c>
      <c r="K141" s="51">
        <v>250</v>
      </c>
      <c r="L141" s="69">
        <f t="shared" si="25"/>
        <v>104.68</v>
      </c>
      <c r="M141" s="40">
        <f t="shared" si="26"/>
        <v>42228.28</v>
      </c>
      <c r="O141" s="82"/>
    </row>
    <row r="142" spans="1:15" ht="12.75">
      <c r="A142" s="46">
        <v>147</v>
      </c>
      <c r="B142" s="43">
        <f t="shared" si="18"/>
        <v>13.19</v>
      </c>
      <c r="C142" s="87">
        <f t="shared" si="19"/>
        <v>37.26</v>
      </c>
      <c r="D142" s="26">
        <v>28503</v>
      </c>
      <c r="E142" s="27">
        <v>15023</v>
      </c>
      <c r="F142" s="28">
        <f t="shared" si="20"/>
        <v>25931.5</v>
      </c>
      <c r="G142" s="29">
        <f t="shared" si="21"/>
        <v>4838.3</v>
      </c>
      <c r="H142" s="76">
        <f t="shared" si="22"/>
        <v>30769.8</v>
      </c>
      <c r="I142" s="56">
        <f t="shared" si="23"/>
        <v>10461.7</v>
      </c>
      <c r="J142" s="50">
        <f t="shared" si="24"/>
        <v>615.4</v>
      </c>
      <c r="K142" s="51">
        <v>250</v>
      </c>
      <c r="L142" s="69">
        <f t="shared" si="25"/>
        <v>104.62</v>
      </c>
      <c r="M142" s="40">
        <f t="shared" si="26"/>
        <v>42201.520000000004</v>
      </c>
      <c r="O142" s="82"/>
    </row>
    <row r="143" spans="1:15" ht="12.75">
      <c r="A143" s="46">
        <v>148</v>
      </c>
      <c r="B143" s="43">
        <f t="shared" si="18"/>
        <v>13.19</v>
      </c>
      <c r="C143" s="87">
        <f t="shared" si="19"/>
        <v>37.26</v>
      </c>
      <c r="D143" s="26">
        <v>28503</v>
      </c>
      <c r="E143" s="27">
        <v>15023</v>
      </c>
      <c r="F143" s="28">
        <f t="shared" si="20"/>
        <v>25931.5</v>
      </c>
      <c r="G143" s="29">
        <f t="shared" si="21"/>
        <v>4838.3</v>
      </c>
      <c r="H143" s="76">
        <f t="shared" si="22"/>
        <v>30769.8</v>
      </c>
      <c r="I143" s="56">
        <f t="shared" si="23"/>
        <v>10461.7</v>
      </c>
      <c r="J143" s="50">
        <f t="shared" si="24"/>
        <v>615.4</v>
      </c>
      <c r="K143" s="51">
        <v>250</v>
      </c>
      <c r="L143" s="69">
        <f t="shared" si="25"/>
        <v>104.62</v>
      </c>
      <c r="M143" s="40">
        <f t="shared" si="26"/>
        <v>42201.520000000004</v>
      </c>
      <c r="O143" s="82"/>
    </row>
    <row r="144" spans="1:15" ht="12.75">
      <c r="A144" s="46">
        <v>149</v>
      </c>
      <c r="B144" s="43">
        <f t="shared" si="18"/>
        <v>13.2</v>
      </c>
      <c r="C144" s="87">
        <f t="shared" si="19"/>
        <v>37.26</v>
      </c>
      <c r="D144" s="26">
        <v>28503</v>
      </c>
      <c r="E144" s="27">
        <v>15023</v>
      </c>
      <c r="F144" s="28">
        <f t="shared" si="20"/>
        <v>25911.8</v>
      </c>
      <c r="G144" s="29">
        <f t="shared" si="21"/>
        <v>4838.3</v>
      </c>
      <c r="H144" s="76">
        <f t="shared" si="22"/>
        <v>30750.1</v>
      </c>
      <c r="I144" s="56">
        <f t="shared" si="23"/>
        <v>10455</v>
      </c>
      <c r="J144" s="50">
        <f t="shared" si="24"/>
        <v>615</v>
      </c>
      <c r="K144" s="51">
        <v>250</v>
      </c>
      <c r="L144" s="69">
        <f t="shared" si="25"/>
        <v>104.55</v>
      </c>
      <c r="M144" s="40">
        <f t="shared" si="26"/>
        <v>42174.65</v>
      </c>
      <c r="O144" s="82"/>
    </row>
    <row r="145" spans="1:15" ht="12.75">
      <c r="A145" s="46">
        <v>150</v>
      </c>
      <c r="B145" s="43">
        <f t="shared" si="18"/>
        <v>13.2</v>
      </c>
      <c r="C145" s="87">
        <f t="shared" si="19"/>
        <v>37.26</v>
      </c>
      <c r="D145" s="26">
        <v>28503</v>
      </c>
      <c r="E145" s="27">
        <v>15023</v>
      </c>
      <c r="F145" s="28">
        <f t="shared" si="20"/>
        <v>25911.8</v>
      </c>
      <c r="G145" s="29">
        <f t="shared" si="21"/>
        <v>4838.3</v>
      </c>
      <c r="H145" s="76">
        <f t="shared" si="22"/>
        <v>30750.1</v>
      </c>
      <c r="I145" s="56">
        <f t="shared" si="23"/>
        <v>10455</v>
      </c>
      <c r="J145" s="50">
        <f t="shared" si="24"/>
        <v>615</v>
      </c>
      <c r="K145" s="51">
        <v>250</v>
      </c>
      <c r="L145" s="69">
        <f t="shared" si="25"/>
        <v>104.55</v>
      </c>
      <c r="M145" s="40">
        <f t="shared" si="26"/>
        <v>42174.65</v>
      </c>
      <c r="O145" s="82"/>
    </row>
    <row r="146" spans="1:15" ht="12.75">
      <c r="A146" s="46">
        <v>151</v>
      </c>
      <c r="B146" s="43">
        <f t="shared" si="18"/>
        <v>13.21</v>
      </c>
      <c r="C146" s="87">
        <f t="shared" si="19"/>
        <v>37.26</v>
      </c>
      <c r="D146" s="26">
        <v>28503</v>
      </c>
      <c r="E146" s="27">
        <v>15023</v>
      </c>
      <c r="F146" s="28">
        <f t="shared" si="20"/>
        <v>25892.2</v>
      </c>
      <c r="G146" s="29">
        <f t="shared" si="21"/>
        <v>4838.3</v>
      </c>
      <c r="H146" s="76">
        <f t="shared" si="22"/>
        <v>30730.5</v>
      </c>
      <c r="I146" s="56">
        <f t="shared" si="23"/>
        <v>10448.4</v>
      </c>
      <c r="J146" s="50">
        <f t="shared" si="24"/>
        <v>614.6</v>
      </c>
      <c r="K146" s="51">
        <v>250</v>
      </c>
      <c r="L146" s="69">
        <f t="shared" si="25"/>
        <v>104.48</v>
      </c>
      <c r="M146" s="40">
        <f t="shared" si="26"/>
        <v>42147.98</v>
      </c>
      <c r="O146" s="82"/>
    </row>
    <row r="147" spans="1:15" ht="12.75">
      <c r="A147" s="46">
        <v>152</v>
      </c>
      <c r="B147" s="43">
        <f t="shared" si="18"/>
        <v>13.22</v>
      </c>
      <c r="C147" s="87">
        <f t="shared" si="19"/>
        <v>37.26</v>
      </c>
      <c r="D147" s="26">
        <v>28503</v>
      </c>
      <c r="E147" s="27">
        <v>15023</v>
      </c>
      <c r="F147" s="28">
        <f t="shared" si="20"/>
        <v>25872.6</v>
      </c>
      <c r="G147" s="29">
        <f t="shared" si="21"/>
        <v>4838.3</v>
      </c>
      <c r="H147" s="76">
        <f t="shared" si="22"/>
        <v>30710.899999999998</v>
      </c>
      <c r="I147" s="56">
        <f t="shared" si="23"/>
        <v>10441.7</v>
      </c>
      <c r="J147" s="50">
        <f t="shared" si="24"/>
        <v>614.2</v>
      </c>
      <c r="K147" s="51">
        <v>250</v>
      </c>
      <c r="L147" s="69">
        <f t="shared" si="25"/>
        <v>104.42</v>
      </c>
      <c r="M147" s="40">
        <f t="shared" si="26"/>
        <v>42121.219999999994</v>
      </c>
      <c r="O147" s="82"/>
    </row>
    <row r="148" spans="1:15" ht="12.75">
      <c r="A148" s="46">
        <v>153</v>
      </c>
      <c r="B148" s="43">
        <f t="shared" si="18"/>
        <v>13.22</v>
      </c>
      <c r="C148" s="87">
        <f t="shared" si="19"/>
        <v>37.26</v>
      </c>
      <c r="D148" s="26">
        <v>28503</v>
      </c>
      <c r="E148" s="27">
        <v>15023</v>
      </c>
      <c r="F148" s="28">
        <f t="shared" si="20"/>
        <v>25872.6</v>
      </c>
      <c r="G148" s="29">
        <f t="shared" si="21"/>
        <v>4838.3</v>
      </c>
      <c r="H148" s="76">
        <f t="shared" si="22"/>
        <v>30710.899999999998</v>
      </c>
      <c r="I148" s="56">
        <f t="shared" si="23"/>
        <v>10441.7</v>
      </c>
      <c r="J148" s="50">
        <f t="shared" si="24"/>
        <v>614.2</v>
      </c>
      <c r="K148" s="51">
        <v>250</v>
      </c>
      <c r="L148" s="69">
        <f t="shared" si="25"/>
        <v>104.42</v>
      </c>
      <c r="M148" s="40">
        <f t="shared" si="26"/>
        <v>42121.219999999994</v>
      </c>
      <c r="O148" s="82"/>
    </row>
    <row r="149" spans="1:15" ht="12.75">
      <c r="A149" s="46">
        <v>154</v>
      </c>
      <c r="B149" s="43">
        <f t="shared" si="18"/>
        <v>13.23</v>
      </c>
      <c r="C149" s="87">
        <f t="shared" si="19"/>
        <v>37.26</v>
      </c>
      <c r="D149" s="26">
        <v>28503</v>
      </c>
      <c r="E149" s="27">
        <v>15023</v>
      </c>
      <c r="F149" s="28">
        <f t="shared" si="20"/>
        <v>25853.1</v>
      </c>
      <c r="G149" s="29">
        <f t="shared" si="21"/>
        <v>4838.3</v>
      </c>
      <c r="H149" s="76">
        <f t="shared" si="22"/>
        <v>30691.399999999998</v>
      </c>
      <c r="I149" s="56">
        <f t="shared" si="23"/>
        <v>10435.1</v>
      </c>
      <c r="J149" s="50">
        <f t="shared" si="24"/>
        <v>613.8</v>
      </c>
      <c r="K149" s="51">
        <v>250</v>
      </c>
      <c r="L149" s="69">
        <f t="shared" si="25"/>
        <v>104.35</v>
      </c>
      <c r="M149" s="40">
        <f t="shared" si="26"/>
        <v>42094.65</v>
      </c>
      <c r="O149" s="82"/>
    </row>
    <row r="150" spans="1:15" ht="12.75">
      <c r="A150" s="46">
        <v>155</v>
      </c>
      <c r="B150" s="43">
        <f t="shared" si="18"/>
        <v>13.23</v>
      </c>
      <c r="C150" s="87">
        <f t="shared" si="19"/>
        <v>37.26</v>
      </c>
      <c r="D150" s="26">
        <v>28503</v>
      </c>
      <c r="E150" s="27">
        <v>15023</v>
      </c>
      <c r="F150" s="28">
        <f t="shared" si="20"/>
        <v>25853.1</v>
      </c>
      <c r="G150" s="29">
        <f t="shared" si="21"/>
        <v>4838.3</v>
      </c>
      <c r="H150" s="76">
        <f t="shared" si="22"/>
        <v>30691.399999999998</v>
      </c>
      <c r="I150" s="56">
        <f t="shared" si="23"/>
        <v>10435.1</v>
      </c>
      <c r="J150" s="50">
        <f t="shared" si="24"/>
        <v>613.8</v>
      </c>
      <c r="K150" s="51">
        <v>250</v>
      </c>
      <c r="L150" s="69">
        <f t="shared" si="25"/>
        <v>104.35</v>
      </c>
      <c r="M150" s="40">
        <f t="shared" si="26"/>
        <v>42094.65</v>
      </c>
      <c r="O150" s="82"/>
    </row>
    <row r="151" spans="1:15" ht="12.75">
      <c r="A151" s="46">
        <v>156</v>
      </c>
      <c r="B151" s="43">
        <f t="shared" si="18"/>
        <v>13.24</v>
      </c>
      <c r="C151" s="87">
        <f t="shared" si="19"/>
        <v>37.26</v>
      </c>
      <c r="D151" s="26">
        <v>28503</v>
      </c>
      <c r="E151" s="27">
        <v>15023</v>
      </c>
      <c r="F151" s="28">
        <f t="shared" si="20"/>
        <v>25833.5</v>
      </c>
      <c r="G151" s="29">
        <f t="shared" si="21"/>
        <v>4838.3</v>
      </c>
      <c r="H151" s="76">
        <f t="shared" si="22"/>
        <v>30671.8</v>
      </c>
      <c r="I151" s="56">
        <f t="shared" si="23"/>
        <v>10428.4</v>
      </c>
      <c r="J151" s="50">
        <f t="shared" si="24"/>
        <v>613.4</v>
      </c>
      <c r="K151" s="51">
        <v>250</v>
      </c>
      <c r="L151" s="69">
        <f t="shared" si="25"/>
        <v>104.28</v>
      </c>
      <c r="M151" s="40">
        <f t="shared" si="26"/>
        <v>42067.88</v>
      </c>
      <c r="O151" s="82"/>
    </row>
    <row r="152" spans="1:15" ht="12.75">
      <c r="A152" s="46">
        <v>157</v>
      </c>
      <c r="B152" s="43">
        <f t="shared" si="18"/>
        <v>13.24</v>
      </c>
      <c r="C152" s="87">
        <f t="shared" si="19"/>
        <v>37.26</v>
      </c>
      <c r="D152" s="26">
        <v>28503</v>
      </c>
      <c r="E152" s="27">
        <v>15023</v>
      </c>
      <c r="F152" s="28">
        <f t="shared" si="20"/>
        <v>25833.5</v>
      </c>
      <c r="G152" s="29">
        <f t="shared" si="21"/>
        <v>4838.3</v>
      </c>
      <c r="H152" s="76">
        <f t="shared" si="22"/>
        <v>30671.8</v>
      </c>
      <c r="I152" s="56">
        <f t="shared" si="23"/>
        <v>10428.4</v>
      </c>
      <c r="J152" s="50">
        <f t="shared" si="24"/>
        <v>613.4</v>
      </c>
      <c r="K152" s="51">
        <v>250</v>
      </c>
      <c r="L152" s="69">
        <f t="shared" si="25"/>
        <v>104.28</v>
      </c>
      <c r="M152" s="40">
        <f t="shared" si="26"/>
        <v>42067.88</v>
      </c>
      <c r="O152" s="82"/>
    </row>
    <row r="153" spans="1:15" ht="12.75">
      <c r="A153" s="46">
        <v>158</v>
      </c>
      <c r="B153" s="43">
        <f t="shared" si="18"/>
        <v>13.25</v>
      </c>
      <c r="C153" s="87">
        <f t="shared" si="19"/>
        <v>37.26</v>
      </c>
      <c r="D153" s="26">
        <v>28503</v>
      </c>
      <c r="E153" s="27">
        <v>15023</v>
      </c>
      <c r="F153" s="28">
        <f t="shared" si="20"/>
        <v>25814</v>
      </c>
      <c r="G153" s="29">
        <f t="shared" si="21"/>
        <v>4838.3</v>
      </c>
      <c r="H153" s="76">
        <f t="shared" si="22"/>
        <v>30652.3</v>
      </c>
      <c r="I153" s="56">
        <f t="shared" si="23"/>
        <v>10421.8</v>
      </c>
      <c r="J153" s="50">
        <f t="shared" si="24"/>
        <v>613</v>
      </c>
      <c r="K153" s="51">
        <v>250</v>
      </c>
      <c r="L153" s="69">
        <f t="shared" si="25"/>
        <v>104.22</v>
      </c>
      <c r="M153" s="40">
        <f t="shared" si="26"/>
        <v>42041.32</v>
      </c>
      <c r="O153" s="82"/>
    </row>
    <row r="154" spans="1:15" ht="12.75">
      <c r="A154" s="46">
        <v>159</v>
      </c>
      <c r="B154" s="43">
        <f t="shared" si="18"/>
        <v>13.26</v>
      </c>
      <c r="C154" s="87">
        <f t="shared" si="19"/>
        <v>37.26</v>
      </c>
      <c r="D154" s="26">
        <v>28503</v>
      </c>
      <c r="E154" s="27">
        <v>15023</v>
      </c>
      <c r="F154" s="28">
        <f t="shared" si="20"/>
        <v>25794.6</v>
      </c>
      <c r="G154" s="29">
        <f t="shared" si="21"/>
        <v>4838.3</v>
      </c>
      <c r="H154" s="76">
        <f t="shared" si="22"/>
        <v>30632.899999999998</v>
      </c>
      <c r="I154" s="56">
        <f t="shared" si="23"/>
        <v>10415.2</v>
      </c>
      <c r="J154" s="50">
        <f t="shared" si="24"/>
        <v>612.7</v>
      </c>
      <c r="K154" s="51">
        <v>250</v>
      </c>
      <c r="L154" s="69">
        <f t="shared" si="25"/>
        <v>104.15</v>
      </c>
      <c r="M154" s="40">
        <f t="shared" si="26"/>
        <v>42014.95</v>
      </c>
      <c r="O154" s="82"/>
    </row>
    <row r="155" spans="1:15" ht="12.75">
      <c r="A155" s="46">
        <v>160</v>
      </c>
      <c r="B155" s="43">
        <f t="shared" si="18"/>
        <v>13.26</v>
      </c>
      <c r="C155" s="87">
        <f t="shared" si="19"/>
        <v>37.26</v>
      </c>
      <c r="D155" s="26">
        <v>28503</v>
      </c>
      <c r="E155" s="27">
        <v>15023</v>
      </c>
      <c r="F155" s="28">
        <f t="shared" si="20"/>
        <v>25794.6</v>
      </c>
      <c r="G155" s="29">
        <f t="shared" si="21"/>
        <v>4838.3</v>
      </c>
      <c r="H155" s="76">
        <f t="shared" si="22"/>
        <v>30632.899999999998</v>
      </c>
      <c r="I155" s="56">
        <f t="shared" si="23"/>
        <v>10415.2</v>
      </c>
      <c r="J155" s="50">
        <f t="shared" si="24"/>
        <v>612.7</v>
      </c>
      <c r="K155" s="51">
        <v>250</v>
      </c>
      <c r="L155" s="69">
        <f t="shared" si="25"/>
        <v>104.15</v>
      </c>
      <c r="M155" s="40">
        <f t="shared" si="26"/>
        <v>42014.95</v>
      </c>
      <c r="O155" s="82"/>
    </row>
    <row r="156" spans="1:15" ht="12.75">
      <c r="A156" s="46">
        <v>161</v>
      </c>
      <c r="B156" s="43">
        <f>B155</f>
        <v>13.26</v>
      </c>
      <c r="C156" s="87">
        <f t="shared" si="19"/>
        <v>37.26</v>
      </c>
      <c r="D156" s="26">
        <v>28503</v>
      </c>
      <c r="E156" s="27">
        <v>15023</v>
      </c>
      <c r="F156" s="28">
        <f t="shared" si="20"/>
        <v>25794.6</v>
      </c>
      <c r="G156" s="29">
        <f t="shared" si="21"/>
        <v>4838.3</v>
      </c>
      <c r="H156" s="76">
        <f t="shared" si="22"/>
        <v>30632.899999999998</v>
      </c>
      <c r="I156" s="56">
        <f t="shared" si="23"/>
        <v>10415.2</v>
      </c>
      <c r="J156" s="50">
        <f t="shared" si="24"/>
        <v>612.7</v>
      </c>
      <c r="K156" s="51">
        <v>250</v>
      </c>
      <c r="L156" s="69">
        <f t="shared" si="25"/>
        <v>104.15</v>
      </c>
      <c r="M156" s="40">
        <f t="shared" si="26"/>
        <v>42014.95</v>
      </c>
      <c r="O156" s="82"/>
    </row>
    <row r="157" spans="1:15" ht="12.75">
      <c r="A157" s="46">
        <v>162</v>
      </c>
      <c r="B157" s="43">
        <f aca="true" t="shared" si="27" ref="B157:B190">B156</f>
        <v>13.26</v>
      </c>
      <c r="C157" s="87">
        <f t="shared" si="19"/>
        <v>37.26</v>
      </c>
      <c r="D157" s="26">
        <v>28503</v>
      </c>
      <c r="E157" s="27">
        <v>15023</v>
      </c>
      <c r="F157" s="28">
        <f t="shared" si="20"/>
        <v>25794.6</v>
      </c>
      <c r="G157" s="29">
        <f t="shared" si="21"/>
        <v>4838.3</v>
      </c>
      <c r="H157" s="76">
        <f t="shared" si="22"/>
        <v>30632.899999999998</v>
      </c>
      <c r="I157" s="56">
        <f t="shared" si="23"/>
        <v>10415.2</v>
      </c>
      <c r="J157" s="50">
        <f t="shared" si="24"/>
        <v>612.7</v>
      </c>
      <c r="K157" s="51">
        <v>250</v>
      </c>
      <c r="L157" s="69">
        <f t="shared" si="25"/>
        <v>104.15</v>
      </c>
      <c r="M157" s="40">
        <f t="shared" si="26"/>
        <v>42014.95</v>
      </c>
      <c r="O157" s="82"/>
    </row>
    <row r="158" spans="1:15" ht="12.75">
      <c r="A158" s="46">
        <v>163</v>
      </c>
      <c r="B158" s="43">
        <f t="shared" si="27"/>
        <v>13.26</v>
      </c>
      <c r="C158" s="87">
        <f t="shared" si="19"/>
        <v>37.26</v>
      </c>
      <c r="D158" s="26">
        <v>28503</v>
      </c>
      <c r="E158" s="27">
        <v>15023</v>
      </c>
      <c r="F158" s="28">
        <f t="shared" si="20"/>
        <v>25794.6</v>
      </c>
      <c r="G158" s="29">
        <f t="shared" si="21"/>
        <v>4838.3</v>
      </c>
      <c r="H158" s="76">
        <f t="shared" si="22"/>
        <v>30632.899999999998</v>
      </c>
      <c r="I158" s="56">
        <f t="shared" si="23"/>
        <v>10415.2</v>
      </c>
      <c r="J158" s="50">
        <f t="shared" si="24"/>
        <v>612.7</v>
      </c>
      <c r="K158" s="51">
        <v>250</v>
      </c>
      <c r="L158" s="69">
        <f t="shared" si="25"/>
        <v>104.15</v>
      </c>
      <c r="M158" s="40">
        <f t="shared" si="26"/>
        <v>42014.95</v>
      </c>
      <c r="O158" s="82"/>
    </row>
    <row r="159" spans="1:15" ht="12.75">
      <c r="A159" s="46">
        <v>164</v>
      </c>
      <c r="B159" s="43">
        <f t="shared" si="27"/>
        <v>13.26</v>
      </c>
      <c r="C159" s="87">
        <f t="shared" si="19"/>
        <v>37.26</v>
      </c>
      <c r="D159" s="26">
        <v>28503</v>
      </c>
      <c r="E159" s="27">
        <v>15023</v>
      </c>
      <c r="F159" s="28">
        <f t="shared" si="20"/>
        <v>25794.6</v>
      </c>
      <c r="G159" s="29">
        <f t="shared" si="21"/>
        <v>4838.3</v>
      </c>
      <c r="H159" s="76">
        <f t="shared" si="22"/>
        <v>30632.899999999998</v>
      </c>
      <c r="I159" s="56">
        <f t="shared" si="23"/>
        <v>10415.2</v>
      </c>
      <c r="J159" s="50">
        <f t="shared" si="24"/>
        <v>612.7</v>
      </c>
      <c r="K159" s="51">
        <v>250</v>
      </c>
      <c r="L159" s="69">
        <f t="shared" si="25"/>
        <v>104.15</v>
      </c>
      <c r="M159" s="40">
        <f t="shared" si="26"/>
        <v>42014.95</v>
      </c>
      <c r="O159" s="82"/>
    </row>
    <row r="160" spans="1:15" ht="12.75">
      <c r="A160" s="46">
        <v>165</v>
      </c>
      <c r="B160" s="43">
        <f t="shared" si="27"/>
        <v>13.26</v>
      </c>
      <c r="C160" s="87">
        <f t="shared" si="19"/>
        <v>37.26</v>
      </c>
      <c r="D160" s="26">
        <v>28503</v>
      </c>
      <c r="E160" s="27">
        <v>15023</v>
      </c>
      <c r="F160" s="28">
        <f t="shared" si="20"/>
        <v>25794.6</v>
      </c>
      <c r="G160" s="29">
        <f t="shared" si="21"/>
        <v>4838.3</v>
      </c>
      <c r="H160" s="76">
        <f t="shared" si="22"/>
        <v>30632.899999999998</v>
      </c>
      <c r="I160" s="56">
        <f t="shared" si="23"/>
        <v>10415.2</v>
      </c>
      <c r="J160" s="50">
        <f t="shared" si="24"/>
        <v>612.7</v>
      </c>
      <c r="K160" s="51">
        <v>250</v>
      </c>
      <c r="L160" s="69">
        <f t="shared" si="25"/>
        <v>104.15</v>
      </c>
      <c r="M160" s="40">
        <f t="shared" si="26"/>
        <v>42014.95</v>
      </c>
      <c r="O160" s="82"/>
    </row>
    <row r="161" spans="1:15" ht="12.75">
      <c r="A161" s="46">
        <v>166</v>
      </c>
      <c r="B161" s="43">
        <f t="shared" si="27"/>
        <v>13.26</v>
      </c>
      <c r="C161" s="87">
        <f t="shared" si="19"/>
        <v>37.26</v>
      </c>
      <c r="D161" s="26">
        <v>28503</v>
      </c>
      <c r="E161" s="27">
        <v>15023</v>
      </c>
      <c r="F161" s="28">
        <f t="shared" si="20"/>
        <v>25794.6</v>
      </c>
      <c r="G161" s="29">
        <f t="shared" si="21"/>
        <v>4838.3</v>
      </c>
      <c r="H161" s="76">
        <f t="shared" si="22"/>
        <v>30632.899999999998</v>
      </c>
      <c r="I161" s="56">
        <f t="shared" si="23"/>
        <v>10415.2</v>
      </c>
      <c r="J161" s="50">
        <f t="shared" si="24"/>
        <v>612.7</v>
      </c>
      <c r="K161" s="51">
        <v>250</v>
      </c>
      <c r="L161" s="69">
        <f t="shared" si="25"/>
        <v>104.15</v>
      </c>
      <c r="M161" s="40">
        <f t="shared" si="26"/>
        <v>42014.95</v>
      </c>
      <c r="O161" s="82"/>
    </row>
    <row r="162" spans="1:15" ht="12.75">
      <c r="A162" s="46">
        <v>167</v>
      </c>
      <c r="B162" s="43">
        <f t="shared" si="27"/>
        <v>13.26</v>
      </c>
      <c r="C162" s="87">
        <f t="shared" si="19"/>
        <v>37.26</v>
      </c>
      <c r="D162" s="26">
        <v>28503</v>
      </c>
      <c r="E162" s="27">
        <v>15023</v>
      </c>
      <c r="F162" s="28">
        <f t="shared" si="20"/>
        <v>25794.6</v>
      </c>
      <c r="G162" s="29">
        <f t="shared" si="21"/>
        <v>4838.3</v>
      </c>
      <c r="H162" s="76">
        <f t="shared" si="22"/>
        <v>30632.899999999998</v>
      </c>
      <c r="I162" s="56">
        <f t="shared" si="23"/>
        <v>10415.2</v>
      </c>
      <c r="J162" s="50">
        <f t="shared" si="24"/>
        <v>612.7</v>
      </c>
      <c r="K162" s="51">
        <v>250</v>
      </c>
      <c r="L162" s="69">
        <f t="shared" si="25"/>
        <v>104.15</v>
      </c>
      <c r="M162" s="40">
        <f t="shared" si="26"/>
        <v>42014.95</v>
      </c>
      <c r="O162" s="82"/>
    </row>
    <row r="163" spans="1:15" ht="12.75">
      <c r="A163" s="46">
        <v>168</v>
      </c>
      <c r="B163" s="43">
        <f t="shared" si="27"/>
        <v>13.26</v>
      </c>
      <c r="C163" s="87">
        <f t="shared" si="19"/>
        <v>37.26</v>
      </c>
      <c r="D163" s="26">
        <v>28503</v>
      </c>
      <c r="E163" s="27">
        <v>15023</v>
      </c>
      <c r="F163" s="28">
        <f t="shared" si="20"/>
        <v>25794.6</v>
      </c>
      <c r="G163" s="29">
        <f t="shared" si="21"/>
        <v>4838.3</v>
      </c>
      <c r="H163" s="76">
        <f t="shared" si="22"/>
        <v>30632.899999999998</v>
      </c>
      <c r="I163" s="56">
        <f t="shared" si="23"/>
        <v>10415.2</v>
      </c>
      <c r="J163" s="50">
        <f t="shared" si="24"/>
        <v>612.7</v>
      </c>
      <c r="K163" s="51">
        <v>250</v>
      </c>
      <c r="L163" s="69">
        <f t="shared" si="25"/>
        <v>104.15</v>
      </c>
      <c r="M163" s="40">
        <f t="shared" si="26"/>
        <v>42014.95</v>
      </c>
      <c r="O163" s="82"/>
    </row>
    <row r="164" spans="1:15" ht="12.75">
      <c r="A164" s="46">
        <v>169</v>
      </c>
      <c r="B164" s="43">
        <f t="shared" si="27"/>
        <v>13.26</v>
      </c>
      <c r="C164" s="87">
        <f t="shared" si="19"/>
        <v>37.26</v>
      </c>
      <c r="D164" s="26">
        <v>28503</v>
      </c>
      <c r="E164" s="27">
        <v>15023</v>
      </c>
      <c r="F164" s="28">
        <f t="shared" si="20"/>
        <v>25794.6</v>
      </c>
      <c r="G164" s="29">
        <f t="shared" si="21"/>
        <v>4838.3</v>
      </c>
      <c r="H164" s="76">
        <f t="shared" si="22"/>
        <v>30632.899999999998</v>
      </c>
      <c r="I164" s="56">
        <f t="shared" si="23"/>
        <v>10415.2</v>
      </c>
      <c r="J164" s="50">
        <f t="shared" si="24"/>
        <v>612.7</v>
      </c>
      <c r="K164" s="51">
        <v>250</v>
      </c>
      <c r="L164" s="69">
        <f t="shared" si="25"/>
        <v>104.15</v>
      </c>
      <c r="M164" s="40">
        <f t="shared" si="26"/>
        <v>42014.95</v>
      </c>
      <c r="O164" s="82"/>
    </row>
    <row r="165" spans="1:15" ht="12.75">
      <c r="A165" s="46">
        <v>170</v>
      </c>
      <c r="B165" s="43">
        <f t="shared" si="27"/>
        <v>13.26</v>
      </c>
      <c r="C165" s="87">
        <f t="shared" si="19"/>
        <v>37.26</v>
      </c>
      <c r="D165" s="26">
        <v>28503</v>
      </c>
      <c r="E165" s="27">
        <v>15023</v>
      </c>
      <c r="F165" s="28">
        <f t="shared" si="20"/>
        <v>25794.6</v>
      </c>
      <c r="G165" s="29">
        <f t="shared" si="21"/>
        <v>4838.3</v>
      </c>
      <c r="H165" s="76">
        <f t="shared" si="22"/>
        <v>30632.899999999998</v>
      </c>
      <c r="I165" s="56">
        <f t="shared" si="23"/>
        <v>10415.2</v>
      </c>
      <c r="J165" s="50">
        <f t="shared" si="24"/>
        <v>612.7</v>
      </c>
      <c r="K165" s="51">
        <v>250</v>
      </c>
      <c r="L165" s="69">
        <f t="shared" si="25"/>
        <v>104.15</v>
      </c>
      <c r="M165" s="40">
        <f t="shared" si="26"/>
        <v>42014.95</v>
      </c>
      <c r="O165" s="82"/>
    </row>
    <row r="166" spans="1:15" ht="12.75">
      <c r="A166" s="46">
        <v>171</v>
      </c>
      <c r="B166" s="43">
        <f t="shared" si="27"/>
        <v>13.26</v>
      </c>
      <c r="C166" s="87">
        <f t="shared" si="19"/>
        <v>37.26</v>
      </c>
      <c r="D166" s="26">
        <v>28503</v>
      </c>
      <c r="E166" s="27">
        <v>15023</v>
      </c>
      <c r="F166" s="28">
        <f t="shared" si="20"/>
        <v>25794.6</v>
      </c>
      <c r="G166" s="29">
        <f t="shared" si="21"/>
        <v>4838.3</v>
      </c>
      <c r="H166" s="76">
        <f t="shared" si="22"/>
        <v>30632.899999999998</v>
      </c>
      <c r="I166" s="56">
        <f t="shared" si="23"/>
        <v>10415.2</v>
      </c>
      <c r="J166" s="50">
        <f t="shared" si="24"/>
        <v>612.7</v>
      </c>
      <c r="K166" s="51">
        <v>250</v>
      </c>
      <c r="L166" s="69">
        <f t="shared" si="25"/>
        <v>104.15</v>
      </c>
      <c r="M166" s="40">
        <f t="shared" si="26"/>
        <v>42014.95</v>
      </c>
      <c r="O166" s="82"/>
    </row>
    <row r="167" spans="1:15" ht="12.75">
      <c r="A167" s="46">
        <v>172</v>
      </c>
      <c r="B167" s="43">
        <f t="shared" si="27"/>
        <v>13.26</v>
      </c>
      <c r="C167" s="87">
        <f t="shared" si="19"/>
        <v>37.26</v>
      </c>
      <c r="D167" s="26">
        <v>28503</v>
      </c>
      <c r="E167" s="27">
        <v>15023</v>
      </c>
      <c r="F167" s="28">
        <f t="shared" si="20"/>
        <v>25794.6</v>
      </c>
      <c r="G167" s="29">
        <f t="shared" si="21"/>
        <v>4838.3</v>
      </c>
      <c r="H167" s="76">
        <f t="shared" si="22"/>
        <v>30632.899999999998</v>
      </c>
      <c r="I167" s="56">
        <f t="shared" si="23"/>
        <v>10415.2</v>
      </c>
      <c r="J167" s="50">
        <f t="shared" si="24"/>
        <v>612.7</v>
      </c>
      <c r="K167" s="51">
        <v>250</v>
      </c>
      <c r="L167" s="69">
        <f t="shared" si="25"/>
        <v>104.15</v>
      </c>
      <c r="M167" s="40">
        <f t="shared" si="26"/>
        <v>42014.95</v>
      </c>
      <c r="O167" s="82"/>
    </row>
    <row r="168" spans="1:15" ht="12.75">
      <c r="A168" s="46">
        <v>173</v>
      </c>
      <c r="B168" s="43">
        <f t="shared" si="27"/>
        <v>13.26</v>
      </c>
      <c r="C168" s="87">
        <f t="shared" si="19"/>
        <v>37.26</v>
      </c>
      <c r="D168" s="26">
        <v>28503</v>
      </c>
      <c r="E168" s="27">
        <v>15023</v>
      </c>
      <c r="F168" s="28">
        <f t="shared" si="20"/>
        <v>25794.6</v>
      </c>
      <c r="G168" s="29">
        <f t="shared" si="21"/>
        <v>4838.3</v>
      </c>
      <c r="H168" s="76">
        <f t="shared" si="22"/>
        <v>30632.899999999998</v>
      </c>
      <c r="I168" s="56">
        <f t="shared" si="23"/>
        <v>10415.2</v>
      </c>
      <c r="J168" s="50">
        <f t="shared" si="24"/>
        <v>612.7</v>
      </c>
      <c r="K168" s="51">
        <v>250</v>
      </c>
      <c r="L168" s="69">
        <f t="shared" si="25"/>
        <v>104.15</v>
      </c>
      <c r="M168" s="40">
        <f t="shared" si="26"/>
        <v>42014.95</v>
      </c>
      <c r="O168" s="82"/>
    </row>
    <row r="169" spans="1:15" ht="12.75">
      <c r="A169" s="46">
        <v>174</v>
      </c>
      <c r="B169" s="43">
        <f t="shared" si="27"/>
        <v>13.26</v>
      </c>
      <c r="C169" s="87">
        <f t="shared" si="19"/>
        <v>37.26</v>
      </c>
      <c r="D169" s="26">
        <v>28503</v>
      </c>
      <c r="E169" s="27">
        <v>15023</v>
      </c>
      <c r="F169" s="28">
        <f t="shared" si="20"/>
        <v>25794.6</v>
      </c>
      <c r="G169" s="29">
        <f t="shared" si="21"/>
        <v>4838.3</v>
      </c>
      <c r="H169" s="76">
        <f t="shared" si="22"/>
        <v>30632.899999999998</v>
      </c>
      <c r="I169" s="56">
        <f t="shared" si="23"/>
        <v>10415.2</v>
      </c>
      <c r="J169" s="50">
        <f t="shared" si="24"/>
        <v>612.7</v>
      </c>
      <c r="K169" s="51">
        <v>250</v>
      </c>
      <c r="L169" s="69">
        <f t="shared" si="25"/>
        <v>104.15</v>
      </c>
      <c r="M169" s="40">
        <f t="shared" si="26"/>
        <v>42014.95</v>
      </c>
      <c r="O169" s="82"/>
    </row>
    <row r="170" spans="1:15" ht="12.75">
      <c r="A170" s="46">
        <v>175</v>
      </c>
      <c r="B170" s="43">
        <f t="shared" si="27"/>
        <v>13.26</v>
      </c>
      <c r="C170" s="87">
        <f t="shared" si="19"/>
        <v>37.26</v>
      </c>
      <c r="D170" s="26">
        <v>28503</v>
      </c>
      <c r="E170" s="27">
        <v>15023</v>
      </c>
      <c r="F170" s="28">
        <f t="shared" si="20"/>
        <v>25794.6</v>
      </c>
      <c r="G170" s="29">
        <f t="shared" si="21"/>
        <v>4838.3</v>
      </c>
      <c r="H170" s="76">
        <f t="shared" si="22"/>
        <v>30632.899999999998</v>
      </c>
      <c r="I170" s="56">
        <f t="shared" si="23"/>
        <v>10415.2</v>
      </c>
      <c r="J170" s="50">
        <f t="shared" si="24"/>
        <v>612.7</v>
      </c>
      <c r="K170" s="51">
        <v>250</v>
      </c>
      <c r="L170" s="69">
        <f t="shared" si="25"/>
        <v>104.15</v>
      </c>
      <c r="M170" s="40">
        <f t="shared" si="26"/>
        <v>42014.95</v>
      </c>
      <c r="O170" s="82"/>
    </row>
    <row r="171" spans="1:15" ht="12.75">
      <c r="A171" s="46">
        <v>176</v>
      </c>
      <c r="B171" s="43">
        <f t="shared" si="27"/>
        <v>13.26</v>
      </c>
      <c r="C171" s="87">
        <f t="shared" si="19"/>
        <v>37.26</v>
      </c>
      <c r="D171" s="26">
        <v>28503</v>
      </c>
      <c r="E171" s="27">
        <v>15023</v>
      </c>
      <c r="F171" s="28">
        <f t="shared" si="20"/>
        <v>25794.6</v>
      </c>
      <c r="G171" s="29">
        <f t="shared" si="21"/>
        <v>4838.3</v>
      </c>
      <c r="H171" s="76">
        <f t="shared" si="22"/>
        <v>30632.899999999998</v>
      </c>
      <c r="I171" s="56">
        <f t="shared" si="23"/>
        <v>10415.2</v>
      </c>
      <c r="J171" s="50">
        <f t="shared" si="24"/>
        <v>612.7</v>
      </c>
      <c r="K171" s="51">
        <v>250</v>
      </c>
      <c r="L171" s="69">
        <f t="shared" si="25"/>
        <v>104.15</v>
      </c>
      <c r="M171" s="40">
        <f t="shared" si="26"/>
        <v>42014.95</v>
      </c>
      <c r="O171" s="82"/>
    </row>
    <row r="172" spans="1:15" ht="12.75">
      <c r="A172" s="46">
        <v>177</v>
      </c>
      <c r="B172" s="43">
        <f t="shared" si="27"/>
        <v>13.26</v>
      </c>
      <c r="C172" s="87">
        <f t="shared" si="19"/>
        <v>37.26</v>
      </c>
      <c r="D172" s="26">
        <v>28503</v>
      </c>
      <c r="E172" s="27">
        <v>15023</v>
      </c>
      <c r="F172" s="28">
        <f t="shared" si="20"/>
        <v>25794.6</v>
      </c>
      <c r="G172" s="29">
        <f t="shared" si="21"/>
        <v>4838.3</v>
      </c>
      <c r="H172" s="76">
        <f t="shared" si="22"/>
        <v>30632.899999999998</v>
      </c>
      <c r="I172" s="56">
        <f t="shared" si="23"/>
        <v>10415.2</v>
      </c>
      <c r="J172" s="50">
        <f t="shared" si="24"/>
        <v>612.7</v>
      </c>
      <c r="K172" s="51">
        <v>250</v>
      </c>
      <c r="L172" s="69">
        <f t="shared" si="25"/>
        <v>104.15</v>
      </c>
      <c r="M172" s="40">
        <f t="shared" si="26"/>
        <v>42014.95</v>
      </c>
      <c r="O172" s="82"/>
    </row>
    <row r="173" spans="1:15" ht="12.75">
      <c r="A173" s="46">
        <v>178</v>
      </c>
      <c r="B173" s="43">
        <f t="shared" si="27"/>
        <v>13.26</v>
      </c>
      <c r="C173" s="87">
        <f t="shared" si="19"/>
        <v>37.26</v>
      </c>
      <c r="D173" s="26">
        <v>28503</v>
      </c>
      <c r="E173" s="27">
        <v>15023</v>
      </c>
      <c r="F173" s="28">
        <f t="shared" si="20"/>
        <v>25794.6</v>
      </c>
      <c r="G173" s="29">
        <f t="shared" si="21"/>
        <v>4838.3</v>
      </c>
      <c r="H173" s="76">
        <f t="shared" si="22"/>
        <v>30632.899999999998</v>
      </c>
      <c r="I173" s="56">
        <f t="shared" si="23"/>
        <v>10415.2</v>
      </c>
      <c r="J173" s="50">
        <f t="shared" si="24"/>
        <v>612.7</v>
      </c>
      <c r="K173" s="51">
        <v>250</v>
      </c>
      <c r="L173" s="69">
        <f t="shared" si="25"/>
        <v>104.15</v>
      </c>
      <c r="M173" s="40">
        <f t="shared" si="26"/>
        <v>42014.95</v>
      </c>
      <c r="O173" s="82"/>
    </row>
    <row r="174" spans="1:15" ht="12.75">
      <c r="A174" s="46">
        <v>179</v>
      </c>
      <c r="B174" s="43">
        <f t="shared" si="27"/>
        <v>13.26</v>
      </c>
      <c r="C174" s="87">
        <f t="shared" si="19"/>
        <v>37.26</v>
      </c>
      <c r="D174" s="26">
        <v>28503</v>
      </c>
      <c r="E174" s="27">
        <v>15023</v>
      </c>
      <c r="F174" s="28">
        <f t="shared" si="20"/>
        <v>25794.6</v>
      </c>
      <c r="G174" s="29">
        <f t="shared" si="21"/>
        <v>4838.3</v>
      </c>
      <c r="H174" s="76">
        <f t="shared" si="22"/>
        <v>30632.899999999998</v>
      </c>
      <c r="I174" s="56">
        <f t="shared" si="23"/>
        <v>10415.2</v>
      </c>
      <c r="J174" s="50">
        <f t="shared" si="24"/>
        <v>612.7</v>
      </c>
      <c r="K174" s="51">
        <v>250</v>
      </c>
      <c r="L174" s="69">
        <f t="shared" si="25"/>
        <v>104.15</v>
      </c>
      <c r="M174" s="40">
        <f t="shared" si="26"/>
        <v>42014.95</v>
      </c>
      <c r="O174" s="82"/>
    </row>
    <row r="175" spans="1:15" ht="12.75">
      <c r="A175" s="46">
        <v>180</v>
      </c>
      <c r="B175" s="43">
        <f t="shared" si="27"/>
        <v>13.26</v>
      </c>
      <c r="C175" s="87">
        <f t="shared" si="19"/>
        <v>37.26</v>
      </c>
      <c r="D175" s="26">
        <v>28503</v>
      </c>
      <c r="E175" s="27">
        <v>15023</v>
      </c>
      <c r="F175" s="28">
        <f t="shared" si="20"/>
        <v>25794.6</v>
      </c>
      <c r="G175" s="29">
        <f t="shared" si="21"/>
        <v>4838.3</v>
      </c>
      <c r="H175" s="76">
        <f t="shared" si="22"/>
        <v>30632.899999999998</v>
      </c>
      <c r="I175" s="56">
        <f t="shared" si="23"/>
        <v>10415.2</v>
      </c>
      <c r="J175" s="50">
        <f t="shared" si="24"/>
        <v>612.7</v>
      </c>
      <c r="K175" s="51">
        <v>250</v>
      </c>
      <c r="L175" s="69">
        <f t="shared" si="25"/>
        <v>104.15</v>
      </c>
      <c r="M175" s="40">
        <f t="shared" si="26"/>
        <v>42014.95</v>
      </c>
      <c r="O175" s="82"/>
    </row>
    <row r="176" spans="1:15" ht="12.75">
      <c r="A176" s="46">
        <v>181</v>
      </c>
      <c r="B176" s="43">
        <f t="shared" si="27"/>
        <v>13.26</v>
      </c>
      <c r="C176" s="87">
        <f t="shared" si="19"/>
        <v>37.26</v>
      </c>
      <c r="D176" s="26">
        <v>28503</v>
      </c>
      <c r="E176" s="27">
        <v>15023</v>
      </c>
      <c r="F176" s="28">
        <f t="shared" si="20"/>
        <v>25794.6</v>
      </c>
      <c r="G176" s="29">
        <f t="shared" si="21"/>
        <v>4838.3</v>
      </c>
      <c r="H176" s="76">
        <f t="shared" si="22"/>
        <v>30632.899999999998</v>
      </c>
      <c r="I176" s="56">
        <f t="shared" si="23"/>
        <v>10415.2</v>
      </c>
      <c r="J176" s="50">
        <f t="shared" si="24"/>
        <v>612.7</v>
      </c>
      <c r="K176" s="51">
        <v>250</v>
      </c>
      <c r="L176" s="69">
        <f t="shared" si="25"/>
        <v>104.15</v>
      </c>
      <c r="M176" s="40">
        <f t="shared" si="26"/>
        <v>42014.95</v>
      </c>
      <c r="O176" s="82"/>
    </row>
    <row r="177" spans="1:15" ht="12.75">
      <c r="A177" s="46">
        <v>182</v>
      </c>
      <c r="B177" s="43">
        <f t="shared" si="27"/>
        <v>13.26</v>
      </c>
      <c r="C177" s="87">
        <f t="shared" si="19"/>
        <v>37.26</v>
      </c>
      <c r="D177" s="26">
        <v>28503</v>
      </c>
      <c r="E177" s="27">
        <v>15023</v>
      </c>
      <c r="F177" s="28">
        <f t="shared" si="20"/>
        <v>25794.6</v>
      </c>
      <c r="G177" s="29">
        <f t="shared" si="21"/>
        <v>4838.3</v>
      </c>
      <c r="H177" s="76">
        <f t="shared" si="22"/>
        <v>30632.899999999998</v>
      </c>
      <c r="I177" s="56">
        <f t="shared" si="23"/>
        <v>10415.2</v>
      </c>
      <c r="J177" s="50">
        <f t="shared" si="24"/>
        <v>612.7</v>
      </c>
      <c r="K177" s="51">
        <v>250</v>
      </c>
      <c r="L177" s="69">
        <f t="shared" si="25"/>
        <v>104.15</v>
      </c>
      <c r="M177" s="40">
        <f t="shared" si="26"/>
        <v>42014.95</v>
      </c>
      <c r="O177" s="82"/>
    </row>
    <row r="178" spans="1:15" ht="12.75">
      <c r="A178" s="46">
        <v>183</v>
      </c>
      <c r="B178" s="43">
        <f t="shared" si="27"/>
        <v>13.26</v>
      </c>
      <c r="C178" s="87">
        <f t="shared" si="19"/>
        <v>37.26</v>
      </c>
      <c r="D178" s="26">
        <v>28503</v>
      </c>
      <c r="E178" s="27">
        <v>15023</v>
      </c>
      <c r="F178" s="28">
        <f t="shared" si="20"/>
        <v>25794.6</v>
      </c>
      <c r="G178" s="29">
        <f t="shared" si="21"/>
        <v>4838.3</v>
      </c>
      <c r="H178" s="76">
        <f t="shared" si="22"/>
        <v>30632.899999999998</v>
      </c>
      <c r="I178" s="56">
        <f t="shared" si="23"/>
        <v>10415.2</v>
      </c>
      <c r="J178" s="50">
        <f t="shared" si="24"/>
        <v>612.7</v>
      </c>
      <c r="K178" s="51">
        <v>250</v>
      </c>
      <c r="L178" s="69">
        <f t="shared" si="25"/>
        <v>104.15</v>
      </c>
      <c r="M178" s="40">
        <f t="shared" si="26"/>
        <v>42014.95</v>
      </c>
      <c r="O178" s="82"/>
    </row>
    <row r="179" spans="1:15" ht="12.75">
      <c r="A179" s="46">
        <v>184</v>
      </c>
      <c r="B179" s="43">
        <f t="shared" si="27"/>
        <v>13.26</v>
      </c>
      <c r="C179" s="87">
        <f t="shared" si="19"/>
        <v>37.26</v>
      </c>
      <c r="D179" s="26">
        <v>28503</v>
      </c>
      <c r="E179" s="27">
        <v>15023</v>
      </c>
      <c r="F179" s="28">
        <f t="shared" si="20"/>
        <v>25794.6</v>
      </c>
      <c r="G179" s="29">
        <f t="shared" si="21"/>
        <v>4838.3</v>
      </c>
      <c r="H179" s="76">
        <f t="shared" si="22"/>
        <v>30632.899999999998</v>
      </c>
      <c r="I179" s="56">
        <f t="shared" si="23"/>
        <v>10415.2</v>
      </c>
      <c r="J179" s="50">
        <f t="shared" si="24"/>
        <v>612.7</v>
      </c>
      <c r="K179" s="51">
        <v>250</v>
      </c>
      <c r="L179" s="69">
        <f t="shared" si="25"/>
        <v>104.15</v>
      </c>
      <c r="M179" s="40">
        <f t="shared" si="26"/>
        <v>42014.95</v>
      </c>
      <c r="O179" s="82"/>
    </row>
    <row r="180" spans="1:15" ht="12.75">
      <c r="A180" s="46">
        <v>185</v>
      </c>
      <c r="B180" s="43">
        <f t="shared" si="27"/>
        <v>13.26</v>
      </c>
      <c r="C180" s="87">
        <f t="shared" si="19"/>
        <v>37.26</v>
      </c>
      <c r="D180" s="26">
        <v>28503</v>
      </c>
      <c r="E180" s="27">
        <v>15023</v>
      </c>
      <c r="F180" s="28">
        <f t="shared" si="20"/>
        <v>25794.6</v>
      </c>
      <c r="G180" s="29">
        <f t="shared" si="21"/>
        <v>4838.3</v>
      </c>
      <c r="H180" s="76">
        <f t="shared" si="22"/>
        <v>30632.899999999998</v>
      </c>
      <c r="I180" s="56">
        <f t="shared" si="23"/>
        <v>10415.2</v>
      </c>
      <c r="J180" s="50">
        <f t="shared" si="24"/>
        <v>612.7</v>
      </c>
      <c r="K180" s="51">
        <v>250</v>
      </c>
      <c r="L180" s="69">
        <f t="shared" si="25"/>
        <v>104.15</v>
      </c>
      <c r="M180" s="40">
        <f t="shared" si="26"/>
        <v>42014.95</v>
      </c>
      <c r="O180" s="82"/>
    </row>
    <row r="181" spans="1:15" ht="12.75">
      <c r="A181" s="46">
        <v>186</v>
      </c>
      <c r="B181" s="43">
        <f t="shared" si="27"/>
        <v>13.26</v>
      </c>
      <c r="C181" s="87">
        <f t="shared" si="19"/>
        <v>37.26</v>
      </c>
      <c r="D181" s="26">
        <v>28503</v>
      </c>
      <c r="E181" s="27">
        <v>15023</v>
      </c>
      <c r="F181" s="28">
        <f t="shared" si="20"/>
        <v>25794.6</v>
      </c>
      <c r="G181" s="29">
        <f t="shared" si="21"/>
        <v>4838.3</v>
      </c>
      <c r="H181" s="76">
        <f t="shared" si="22"/>
        <v>30632.899999999998</v>
      </c>
      <c r="I181" s="56">
        <f t="shared" si="23"/>
        <v>10415.2</v>
      </c>
      <c r="J181" s="50">
        <f t="shared" si="24"/>
        <v>612.7</v>
      </c>
      <c r="K181" s="51">
        <v>250</v>
      </c>
      <c r="L181" s="69">
        <f t="shared" si="25"/>
        <v>104.15</v>
      </c>
      <c r="M181" s="40">
        <f t="shared" si="26"/>
        <v>42014.95</v>
      </c>
      <c r="O181" s="82"/>
    </row>
    <row r="182" spans="1:15" ht="12.75">
      <c r="A182" s="46">
        <v>187</v>
      </c>
      <c r="B182" s="43">
        <f t="shared" si="27"/>
        <v>13.26</v>
      </c>
      <c r="C182" s="87">
        <f t="shared" si="19"/>
        <v>37.26</v>
      </c>
      <c r="D182" s="26">
        <v>28503</v>
      </c>
      <c r="E182" s="27">
        <v>15023</v>
      </c>
      <c r="F182" s="28">
        <f t="shared" si="20"/>
        <v>25794.6</v>
      </c>
      <c r="G182" s="29">
        <f t="shared" si="21"/>
        <v>4838.3</v>
      </c>
      <c r="H182" s="76">
        <f t="shared" si="22"/>
        <v>30632.899999999998</v>
      </c>
      <c r="I182" s="56">
        <f t="shared" si="23"/>
        <v>10415.2</v>
      </c>
      <c r="J182" s="50">
        <f t="shared" si="24"/>
        <v>612.7</v>
      </c>
      <c r="K182" s="51">
        <v>250</v>
      </c>
      <c r="L182" s="69">
        <f t="shared" si="25"/>
        <v>104.15</v>
      </c>
      <c r="M182" s="40">
        <f t="shared" si="26"/>
        <v>42014.95</v>
      </c>
      <c r="O182" s="82"/>
    </row>
    <row r="183" spans="1:15" ht="12.75">
      <c r="A183" s="46">
        <v>188</v>
      </c>
      <c r="B183" s="43">
        <f t="shared" si="27"/>
        <v>13.26</v>
      </c>
      <c r="C183" s="87">
        <f t="shared" si="19"/>
        <v>37.26</v>
      </c>
      <c r="D183" s="26">
        <v>28503</v>
      </c>
      <c r="E183" s="27">
        <v>15023</v>
      </c>
      <c r="F183" s="28">
        <f t="shared" si="20"/>
        <v>25794.6</v>
      </c>
      <c r="G183" s="29">
        <f t="shared" si="21"/>
        <v>4838.3</v>
      </c>
      <c r="H183" s="76">
        <f t="shared" si="22"/>
        <v>30632.899999999998</v>
      </c>
      <c r="I183" s="56">
        <f t="shared" si="23"/>
        <v>10415.2</v>
      </c>
      <c r="J183" s="50">
        <f t="shared" si="24"/>
        <v>612.7</v>
      </c>
      <c r="K183" s="51">
        <v>250</v>
      </c>
      <c r="L183" s="69">
        <f t="shared" si="25"/>
        <v>104.15</v>
      </c>
      <c r="M183" s="40">
        <f t="shared" si="26"/>
        <v>42014.95</v>
      </c>
      <c r="O183" s="82"/>
    </row>
    <row r="184" spans="1:15" ht="12.75">
      <c r="A184" s="46">
        <v>189</v>
      </c>
      <c r="B184" s="43">
        <f t="shared" si="27"/>
        <v>13.26</v>
      </c>
      <c r="C184" s="87">
        <f t="shared" si="19"/>
        <v>37.26</v>
      </c>
      <c r="D184" s="26">
        <v>28503</v>
      </c>
      <c r="E184" s="27">
        <v>15023</v>
      </c>
      <c r="F184" s="28">
        <f t="shared" si="20"/>
        <v>25794.6</v>
      </c>
      <c r="G184" s="29">
        <f t="shared" si="21"/>
        <v>4838.3</v>
      </c>
      <c r="H184" s="76">
        <f t="shared" si="22"/>
        <v>30632.899999999998</v>
      </c>
      <c r="I184" s="56">
        <f t="shared" si="23"/>
        <v>10415.2</v>
      </c>
      <c r="J184" s="50">
        <f t="shared" si="24"/>
        <v>612.7</v>
      </c>
      <c r="K184" s="51">
        <v>250</v>
      </c>
      <c r="L184" s="69">
        <f t="shared" si="25"/>
        <v>104.15</v>
      </c>
      <c r="M184" s="40">
        <f t="shared" si="26"/>
        <v>42014.95</v>
      </c>
      <c r="O184" s="82"/>
    </row>
    <row r="185" spans="1:15" ht="12.75">
      <c r="A185" s="46">
        <v>190</v>
      </c>
      <c r="B185" s="43">
        <f t="shared" si="27"/>
        <v>13.26</v>
      </c>
      <c r="C185" s="87">
        <f t="shared" si="19"/>
        <v>37.26</v>
      </c>
      <c r="D185" s="26">
        <v>28503</v>
      </c>
      <c r="E185" s="27">
        <v>15023</v>
      </c>
      <c r="F185" s="28">
        <f t="shared" si="20"/>
        <v>25794.6</v>
      </c>
      <c r="G185" s="29">
        <f t="shared" si="21"/>
        <v>4838.3</v>
      </c>
      <c r="H185" s="76">
        <f t="shared" si="22"/>
        <v>30632.899999999998</v>
      </c>
      <c r="I185" s="56">
        <f t="shared" si="23"/>
        <v>10415.2</v>
      </c>
      <c r="J185" s="50">
        <f t="shared" si="24"/>
        <v>612.7</v>
      </c>
      <c r="K185" s="51">
        <v>250</v>
      </c>
      <c r="L185" s="69">
        <f t="shared" si="25"/>
        <v>104.15</v>
      </c>
      <c r="M185" s="40">
        <f t="shared" si="26"/>
        <v>42014.95</v>
      </c>
      <c r="O185" s="82"/>
    </row>
    <row r="186" spans="1:15" ht="12.75">
      <c r="A186" s="46">
        <v>191</v>
      </c>
      <c r="B186" s="43">
        <f t="shared" si="27"/>
        <v>13.26</v>
      </c>
      <c r="C186" s="87">
        <f t="shared" si="19"/>
        <v>37.26</v>
      </c>
      <c r="D186" s="26">
        <v>28503</v>
      </c>
      <c r="E186" s="27">
        <v>15023</v>
      </c>
      <c r="F186" s="28">
        <f t="shared" si="20"/>
        <v>25794.6</v>
      </c>
      <c r="G186" s="29">
        <f t="shared" si="21"/>
        <v>4838.3</v>
      </c>
      <c r="H186" s="76">
        <f t="shared" si="22"/>
        <v>30632.899999999998</v>
      </c>
      <c r="I186" s="56">
        <f t="shared" si="23"/>
        <v>10415.2</v>
      </c>
      <c r="J186" s="50">
        <f t="shared" si="24"/>
        <v>612.7</v>
      </c>
      <c r="K186" s="51">
        <v>250</v>
      </c>
      <c r="L186" s="69">
        <f t="shared" si="25"/>
        <v>104.15</v>
      </c>
      <c r="M186" s="40">
        <f t="shared" si="26"/>
        <v>42014.95</v>
      </c>
      <c r="O186" s="82"/>
    </row>
    <row r="187" spans="1:15" ht="12.75">
      <c r="A187" s="46">
        <v>192</v>
      </c>
      <c r="B187" s="43">
        <f t="shared" si="27"/>
        <v>13.26</v>
      </c>
      <c r="C187" s="87">
        <f t="shared" si="19"/>
        <v>37.26</v>
      </c>
      <c r="D187" s="26">
        <v>28503</v>
      </c>
      <c r="E187" s="27">
        <v>15023</v>
      </c>
      <c r="F187" s="28">
        <f t="shared" si="20"/>
        <v>25794.6</v>
      </c>
      <c r="G187" s="29">
        <f t="shared" si="21"/>
        <v>4838.3</v>
      </c>
      <c r="H187" s="76">
        <f t="shared" si="22"/>
        <v>30632.899999999998</v>
      </c>
      <c r="I187" s="56">
        <f t="shared" si="23"/>
        <v>10415.2</v>
      </c>
      <c r="J187" s="50">
        <f t="shared" si="24"/>
        <v>612.7</v>
      </c>
      <c r="K187" s="51">
        <v>250</v>
      </c>
      <c r="L187" s="69">
        <f t="shared" si="25"/>
        <v>104.15</v>
      </c>
      <c r="M187" s="40">
        <f t="shared" si="26"/>
        <v>42014.95</v>
      </c>
      <c r="O187" s="82"/>
    </row>
    <row r="188" spans="1:15" ht="12.75">
      <c r="A188" s="46">
        <v>193</v>
      </c>
      <c r="B188" s="43">
        <f t="shared" si="27"/>
        <v>13.26</v>
      </c>
      <c r="C188" s="87">
        <f t="shared" si="19"/>
        <v>37.26</v>
      </c>
      <c r="D188" s="26">
        <v>28503</v>
      </c>
      <c r="E188" s="27">
        <v>15023</v>
      </c>
      <c r="F188" s="28">
        <f t="shared" si="20"/>
        <v>25794.6</v>
      </c>
      <c r="G188" s="29">
        <f t="shared" si="21"/>
        <v>4838.3</v>
      </c>
      <c r="H188" s="76">
        <f t="shared" si="22"/>
        <v>30632.899999999998</v>
      </c>
      <c r="I188" s="56">
        <f t="shared" si="23"/>
        <v>10415.2</v>
      </c>
      <c r="J188" s="50">
        <f t="shared" si="24"/>
        <v>612.7</v>
      </c>
      <c r="K188" s="51">
        <v>250</v>
      </c>
      <c r="L188" s="69">
        <f t="shared" si="25"/>
        <v>104.15</v>
      </c>
      <c r="M188" s="40">
        <f t="shared" si="26"/>
        <v>42014.95</v>
      </c>
      <c r="O188" s="82"/>
    </row>
    <row r="189" spans="1:15" ht="12.75">
      <c r="A189" s="46">
        <v>194</v>
      </c>
      <c r="B189" s="43">
        <f t="shared" si="27"/>
        <v>13.26</v>
      </c>
      <c r="C189" s="87">
        <f t="shared" si="19"/>
        <v>37.26</v>
      </c>
      <c r="D189" s="26">
        <v>28503</v>
      </c>
      <c r="E189" s="27">
        <v>15023</v>
      </c>
      <c r="F189" s="28">
        <f t="shared" si="20"/>
        <v>25794.6</v>
      </c>
      <c r="G189" s="29">
        <f t="shared" si="21"/>
        <v>4838.3</v>
      </c>
      <c r="H189" s="76">
        <f t="shared" si="22"/>
        <v>30632.899999999998</v>
      </c>
      <c r="I189" s="56">
        <f t="shared" si="23"/>
        <v>10415.2</v>
      </c>
      <c r="J189" s="50">
        <f t="shared" si="24"/>
        <v>612.7</v>
      </c>
      <c r="K189" s="51">
        <v>250</v>
      </c>
      <c r="L189" s="69">
        <f t="shared" si="25"/>
        <v>104.15</v>
      </c>
      <c r="M189" s="40">
        <f t="shared" si="26"/>
        <v>42014.95</v>
      </c>
      <c r="O189" s="82"/>
    </row>
    <row r="190" spans="1:15" ht="12.75">
      <c r="A190" s="46">
        <v>195</v>
      </c>
      <c r="B190" s="43">
        <f t="shared" si="27"/>
        <v>13.26</v>
      </c>
      <c r="C190" s="87">
        <f t="shared" si="19"/>
        <v>37.26</v>
      </c>
      <c r="D190" s="26">
        <v>28503</v>
      </c>
      <c r="E190" s="27">
        <v>15023</v>
      </c>
      <c r="F190" s="28">
        <f t="shared" si="20"/>
        <v>25794.6</v>
      </c>
      <c r="G190" s="29">
        <f t="shared" si="21"/>
        <v>4838.3</v>
      </c>
      <c r="H190" s="76">
        <f t="shared" si="22"/>
        <v>30632.899999999998</v>
      </c>
      <c r="I190" s="56">
        <f t="shared" si="23"/>
        <v>10415.2</v>
      </c>
      <c r="J190" s="50">
        <f t="shared" si="24"/>
        <v>612.7</v>
      </c>
      <c r="K190" s="51">
        <v>250</v>
      </c>
      <c r="L190" s="69">
        <f t="shared" si="25"/>
        <v>104.15</v>
      </c>
      <c r="M190" s="40">
        <f t="shared" si="26"/>
        <v>42014.95</v>
      </c>
      <c r="O190" s="82"/>
    </row>
    <row r="191" spans="1:15" ht="12.75">
      <c r="A191" s="46">
        <v>196</v>
      </c>
      <c r="B191" s="43">
        <f aca="true" t="shared" si="28" ref="B191:B239">B190</f>
        <v>13.26</v>
      </c>
      <c r="C191" s="87">
        <f t="shared" si="19"/>
        <v>37.26</v>
      </c>
      <c r="D191" s="26">
        <v>28503</v>
      </c>
      <c r="E191" s="27">
        <v>15023</v>
      </c>
      <c r="F191" s="28">
        <f t="shared" si="20"/>
        <v>25794.6</v>
      </c>
      <c r="G191" s="29">
        <f t="shared" si="21"/>
        <v>4838.3</v>
      </c>
      <c r="H191" s="76">
        <f t="shared" si="22"/>
        <v>30632.899999999998</v>
      </c>
      <c r="I191" s="56">
        <f t="shared" si="23"/>
        <v>10415.2</v>
      </c>
      <c r="J191" s="50">
        <f t="shared" si="24"/>
        <v>612.7</v>
      </c>
      <c r="K191" s="51">
        <v>250</v>
      </c>
      <c r="L191" s="69">
        <f t="shared" si="25"/>
        <v>104.15</v>
      </c>
      <c r="M191" s="40">
        <f t="shared" si="26"/>
        <v>42014.95</v>
      </c>
      <c r="O191" s="82"/>
    </row>
    <row r="192" spans="1:15" ht="12.75">
      <c r="A192" s="46">
        <v>197</v>
      </c>
      <c r="B192" s="43">
        <f t="shared" si="28"/>
        <v>13.26</v>
      </c>
      <c r="C192" s="87">
        <f t="shared" si="19"/>
        <v>37.26</v>
      </c>
      <c r="D192" s="26">
        <v>28503</v>
      </c>
      <c r="E192" s="27">
        <v>15023</v>
      </c>
      <c r="F192" s="28">
        <f t="shared" si="20"/>
        <v>25794.6</v>
      </c>
      <c r="G192" s="29">
        <f t="shared" si="21"/>
        <v>4838.3</v>
      </c>
      <c r="H192" s="76">
        <f t="shared" si="22"/>
        <v>30632.899999999998</v>
      </c>
      <c r="I192" s="56">
        <f t="shared" si="23"/>
        <v>10415.2</v>
      </c>
      <c r="J192" s="50">
        <f t="shared" si="24"/>
        <v>612.7</v>
      </c>
      <c r="K192" s="51">
        <v>250</v>
      </c>
      <c r="L192" s="69">
        <f t="shared" si="25"/>
        <v>104.15</v>
      </c>
      <c r="M192" s="40">
        <f t="shared" si="26"/>
        <v>42014.95</v>
      </c>
      <c r="O192" s="82"/>
    </row>
    <row r="193" spans="1:15" ht="12.75">
      <c r="A193" s="46">
        <v>198</v>
      </c>
      <c r="B193" s="43">
        <f t="shared" si="28"/>
        <v>13.26</v>
      </c>
      <c r="C193" s="87">
        <f t="shared" si="19"/>
        <v>37.26</v>
      </c>
      <c r="D193" s="26">
        <v>28503</v>
      </c>
      <c r="E193" s="27">
        <v>15023</v>
      </c>
      <c r="F193" s="28">
        <f t="shared" si="20"/>
        <v>25794.6</v>
      </c>
      <c r="G193" s="29">
        <f t="shared" si="21"/>
        <v>4838.3</v>
      </c>
      <c r="H193" s="76">
        <f t="shared" si="22"/>
        <v>30632.899999999998</v>
      </c>
      <c r="I193" s="56">
        <f t="shared" si="23"/>
        <v>10415.2</v>
      </c>
      <c r="J193" s="50">
        <f t="shared" si="24"/>
        <v>612.7</v>
      </c>
      <c r="K193" s="51">
        <v>250</v>
      </c>
      <c r="L193" s="69">
        <f t="shared" si="25"/>
        <v>104.15</v>
      </c>
      <c r="M193" s="40">
        <f t="shared" si="26"/>
        <v>42014.95</v>
      </c>
      <c r="O193" s="82"/>
    </row>
    <row r="194" spans="1:15" ht="12.75">
      <c r="A194" s="46">
        <v>199</v>
      </c>
      <c r="B194" s="43">
        <f t="shared" si="28"/>
        <v>13.26</v>
      </c>
      <c r="C194" s="87">
        <f t="shared" si="19"/>
        <v>37.26</v>
      </c>
      <c r="D194" s="26">
        <v>28503</v>
      </c>
      <c r="E194" s="27">
        <v>15023</v>
      </c>
      <c r="F194" s="28">
        <f t="shared" si="20"/>
        <v>25794.6</v>
      </c>
      <c r="G194" s="29">
        <f t="shared" si="21"/>
        <v>4838.3</v>
      </c>
      <c r="H194" s="76">
        <f t="shared" si="22"/>
        <v>30632.899999999998</v>
      </c>
      <c r="I194" s="56">
        <f t="shared" si="23"/>
        <v>10415.2</v>
      </c>
      <c r="J194" s="50">
        <f t="shared" si="24"/>
        <v>612.7</v>
      </c>
      <c r="K194" s="51">
        <v>250</v>
      </c>
      <c r="L194" s="69">
        <f t="shared" si="25"/>
        <v>104.15</v>
      </c>
      <c r="M194" s="40">
        <f t="shared" si="26"/>
        <v>42014.95</v>
      </c>
      <c r="O194" s="82"/>
    </row>
    <row r="195" spans="1:15" ht="12.75">
      <c r="A195" s="46">
        <v>200</v>
      </c>
      <c r="B195" s="43">
        <f t="shared" si="28"/>
        <v>13.26</v>
      </c>
      <c r="C195" s="87">
        <f t="shared" si="19"/>
        <v>37.26</v>
      </c>
      <c r="D195" s="26">
        <v>28503</v>
      </c>
      <c r="E195" s="27">
        <v>15023</v>
      </c>
      <c r="F195" s="28">
        <f t="shared" si="20"/>
        <v>25794.6</v>
      </c>
      <c r="G195" s="29">
        <f t="shared" si="21"/>
        <v>4838.3</v>
      </c>
      <c r="H195" s="76">
        <f t="shared" si="22"/>
        <v>30632.899999999998</v>
      </c>
      <c r="I195" s="56">
        <f t="shared" si="23"/>
        <v>10415.2</v>
      </c>
      <c r="J195" s="50">
        <f t="shared" si="24"/>
        <v>612.7</v>
      </c>
      <c r="K195" s="51">
        <v>250</v>
      </c>
      <c r="L195" s="69">
        <f t="shared" si="25"/>
        <v>104.15</v>
      </c>
      <c r="M195" s="40">
        <f t="shared" si="26"/>
        <v>42014.95</v>
      </c>
      <c r="O195" s="82"/>
    </row>
    <row r="196" spans="1:15" ht="12.75">
      <c r="A196" s="46">
        <v>201</v>
      </c>
      <c r="B196" s="43">
        <f t="shared" si="28"/>
        <v>13.26</v>
      </c>
      <c r="C196" s="87">
        <f t="shared" si="19"/>
        <v>37.26</v>
      </c>
      <c r="D196" s="26">
        <v>28503</v>
      </c>
      <c r="E196" s="27">
        <v>15023</v>
      </c>
      <c r="F196" s="28">
        <f t="shared" si="20"/>
        <v>25794.6</v>
      </c>
      <c r="G196" s="29">
        <f t="shared" si="21"/>
        <v>4838.3</v>
      </c>
      <c r="H196" s="76">
        <f t="shared" si="22"/>
        <v>30632.899999999998</v>
      </c>
      <c r="I196" s="56">
        <f t="shared" si="23"/>
        <v>10415.2</v>
      </c>
      <c r="J196" s="50">
        <f t="shared" si="24"/>
        <v>612.7</v>
      </c>
      <c r="K196" s="51">
        <v>250</v>
      </c>
      <c r="L196" s="69">
        <f t="shared" si="25"/>
        <v>104.15</v>
      </c>
      <c r="M196" s="40">
        <f t="shared" si="26"/>
        <v>42014.95</v>
      </c>
      <c r="O196" s="82"/>
    </row>
    <row r="197" spans="1:15" ht="12.75">
      <c r="A197" s="46">
        <v>202</v>
      </c>
      <c r="B197" s="43">
        <f t="shared" si="28"/>
        <v>13.26</v>
      </c>
      <c r="C197" s="87">
        <f t="shared" si="19"/>
        <v>37.26</v>
      </c>
      <c r="D197" s="26">
        <v>28503</v>
      </c>
      <c r="E197" s="27">
        <v>15023</v>
      </c>
      <c r="F197" s="28">
        <f t="shared" si="20"/>
        <v>25794.6</v>
      </c>
      <c r="G197" s="29">
        <f t="shared" si="21"/>
        <v>4838.3</v>
      </c>
      <c r="H197" s="76">
        <f t="shared" si="22"/>
        <v>30632.899999999998</v>
      </c>
      <c r="I197" s="56">
        <f t="shared" si="23"/>
        <v>10415.2</v>
      </c>
      <c r="J197" s="50">
        <f t="shared" si="24"/>
        <v>612.7</v>
      </c>
      <c r="K197" s="51">
        <v>250</v>
      </c>
      <c r="L197" s="69">
        <f t="shared" si="25"/>
        <v>104.15</v>
      </c>
      <c r="M197" s="40">
        <f t="shared" si="26"/>
        <v>42014.95</v>
      </c>
      <c r="O197" s="82"/>
    </row>
    <row r="198" spans="1:15" ht="12.75">
      <c r="A198" s="46">
        <v>203</v>
      </c>
      <c r="B198" s="43">
        <f t="shared" si="28"/>
        <v>13.26</v>
      </c>
      <c r="C198" s="87">
        <f t="shared" si="19"/>
        <v>37.26</v>
      </c>
      <c r="D198" s="26">
        <v>28503</v>
      </c>
      <c r="E198" s="27">
        <v>15023</v>
      </c>
      <c r="F198" s="28">
        <f t="shared" si="20"/>
        <v>25794.6</v>
      </c>
      <c r="G198" s="29">
        <f t="shared" si="21"/>
        <v>4838.3</v>
      </c>
      <c r="H198" s="76">
        <f t="shared" si="22"/>
        <v>30632.899999999998</v>
      </c>
      <c r="I198" s="56">
        <f t="shared" si="23"/>
        <v>10415.2</v>
      </c>
      <c r="J198" s="50">
        <f t="shared" si="24"/>
        <v>612.7</v>
      </c>
      <c r="K198" s="51">
        <v>250</v>
      </c>
      <c r="L198" s="69">
        <f t="shared" si="25"/>
        <v>104.15</v>
      </c>
      <c r="M198" s="40">
        <f t="shared" si="26"/>
        <v>42014.95</v>
      </c>
      <c r="O198" s="82"/>
    </row>
    <row r="199" spans="1:15" ht="12.75">
      <c r="A199" s="46">
        <v>204</v>
      </c>
      <c r="B199" s="43">
        <f t="shared" si="28"/>
        <v>13.26</v>
      </c>
      <c r="C199" s="87">
        <f t="shared" si="19"/>
        <v>37.26</v>
      </c>
      <c r="D199" s="26">
        <v>28503</v>
      </c>
      <c r="E199" s="27">
        <v>15023</v>
      </c>
      <c r="F199" s="28">
        <f t="shared" si="20"/>
        <v>25794.6</v>
      </c>
      <c r="G199" s="29">
        <f t="shared" si="21"/>
        <v>4838.3</v>
      </c>
      <c r="H199" s="76">
        <f t="shared" si="22"/>
        <v>30632.899999999998</v>
      </c>
      <c r="I199" s="56">
        <f t="shared" si="23"/>
        <v>10415.2</v>
      </c>
      <c r="J199" s="50">
        <f t="shared" si="24"/>
        <v>612.7</v>
      </c>
      <c r="K199" s="51">
        <v>250</v>
      </c>
      <c r="L199" s="69">
        <f t="shared" si="25"/>
        <v>104.15</v>
      </c>
      <c r="M199" s="40">
        <f t="shared" si="26"/>
        <v>42014.95</v>
      </c>
      <c r="O199" s="82"/>
    </row>
    <row r="200" spans="1:15" ht="12.75">
      <c r="A200" s="46">
        <v>205</v>
      </c>
      <c r="B200" s="43">
        <f t="shared" si="28"/>
        <v>13.26</v>
      </c>
      <c r="C200" s="87">
        <f aca="true" t="shared" si="29" ref="C200:C263">ROUND(IF(A200&lt;D$371,(D$364+D$365*A200+D$366*A200^2+D$367*A200^3),(D$364+D$365*D$371+D$366*D$371^2+D$367*D$371^3)),2)</f>
        <v>37.26</v>
      </c>
      <c r="D200" s="26">
        <v>28503</v>
      </c>
      <c r="E200" s="27">
        <v>15023</v>
      </c>
      <c r="F200" s="28">
        <f t="shared" si="20"/>
        <v>25794.6</v>
      </c>
      <c r="G200" s="29">
        <f t="shared" si="21"/>
        <v>4838.3</v>
      </c>
      <c r="H200" s="76">
        <f t="shared" si="22"/>
        <v>30632.899999999998</v>
      </c>
      <c r="I200" s="56">
        <f t="shared" si="23"/>
        <v>10415.2</v>
      </c>
      <c r="J200" s="50">
        <f t="shared" si="24"/>
        <v>612.7</v>
      </c>
      <c r="K200" s="51">
        <v>250</v>
      </c>
      <c r="L200" s="69">
        <f t="shared" si="25"/>
        <v>104.15</v>
      </c>
      <c r="M200" s="40">
        <f t="shared" si="26"/>
        <v>42014.95</v>
      </c>
      <c r="O200" s="82"/>
    </row>
    <row r="201" spans="1:15" ht="12.75">
      <c r="A201" s="46">
        <v>206</v>
      </c>
      <c r="B201" s="43">
        <f t="shared" si="28"/>
        <v>13.26</v>
      </c>
      <c r="C201" s="87">
        <f t="shared" si="29"/>
        <v>37.26</v>
      </c>
      <c r="D201" s="26">
        <v>28503</v>
      </c>
      <c r="E201" s="27">
        <v>15023</v>
      </c>
      <c r="F201" s="28">
        <f aca="true" t="shared" si="30" ref="F201:F264">ROUND(12*1/B201*D201,1)</f>
        <v>25794.6</v>
      </c>
      <c r="G201" s="29">
        <f aca="true" t="shared" si="31" ref="G201:G264">ROUND(12/C201*E201,1)</f>
        <v>4838.3</v>
      </c>
      <c r="H201" s="76">
        <f aca="true" t="shared" si="32" ref="H201:H264">F201+G201</f>
        <v>30632.899999999998</v>
      </c>
      <c r="I201" s="56">
        <f aca="true" t="shared" si="33" ref="I201:I264">ROUND(H201*0.34,1)</f>
        <v>10415.2</v>
      </c>
      <c r="J201" s="50">
        <f aca="true" t="shared" si="34" ref="J201:J264">ROUND(H201*0.02,1)</f>
        <v>612.7</v>
      </c>
      <c r="K201" s="51">
        <v>250</v>
      </c>
      <c r="L201" s="69">
        <f aca="true" t="shared" si="35" ref="L201:L264">ROUND(H201*0.0034,2)</f>
        <v>104.15</v>
      </c>
      <c r="M201" s="40">
        <f aca="true" t="shared" si="36" ref="M201:M264">SUM(H201:L201)</f>
        <v>42014.95</v>
      </c>
      <c r="O201" s="82"/>
    </row>
    <row r="202" spans="1:15" ht="12.75">
      <c r="A202" s="46">
        <v>207</v>
      </c>
      <c r="B202" s="43">
        <f t="shared" si="28"/>
        <v>13.26</v>
      </c>
      <c r="C202" s="87">
        <f t="shared" si="29"/>
        <v>37.26</v>
      </c>
      <c r="D202" s="26">
        <v>28503</v>
      </c>
      <c r="E202" s="27">
        <v>15023</v>
      </c>
      <c r="F202" s="28">
        <f t="shared" si="30"/>
        <v>25794.6</v>
      </c>
      <c r="G202" s="29">
        <f t="shared" si="31"/>
        <v>4838.3</v>
      </c>
      <c r="H202" s="76">
        <f t="shared" si="32"/>
        <v>30632.899999999998</v>
      </c>
      <c r="I202" s="56">
        <f t="shared" si="33"/>
        <v>10415.2</v>
      </c>
      <c r="J202" s="50">
        <f t="shared" si="34"/>
        <v>612.7</v>
      </c>
      <c r="K202" s="51">
        <v>250</v>
      </c>
      <c r="L202" s="69">
        <f t="shared" si="35"/>
        <v>104.15</v>
      </c>
      <c r="M202" s="40">
        <f t="shared" si="36"/>
        <v>42014.95</v>
      </c>
      <c r="O202" s="82"/>
    </row>
    <row r="203" spans="1:15" ht="12.75">
      <c r="A203" s="46">
        <v>208</v>
      </c>
      <c r="B203" s="43">
        <f t="shared" si="28"/>
        <v>13.26</v>
      </c>
      <c r="C203" s="87">
        <f t="shared" si="29"/>
        <v>37.26</v>
      </c>
      <c r="D203" s="26">
        <v>28503</v>
      </c>
      <c r="E203" s="27">
        <v>15023</v>
      </c>
      <c r="F203" s="28">
        <f t="shared" si="30"/>
        <v>25794.6</v>
      </c>
      <c r="G203" s="29">
        <f t="shared" si="31"/>
        <v>4838.3</v>
      </c>
      <c r="H203" s="76">
        <f t="shared" si="32"/>
        <v>30632.899999999998</v>
      </c>
      <c r="I203" s="56">
        <f t="shared" si="33"/>
        <v>10415.2</v>
      </c>
      <c r="J203" s="50">
        <f t="shared" si="34"/>
        <v>612.7</v>
      </c>
      <c r="K203" s="51">
        <v>250</v>
      </c>
      <c r="L203" s="69">
        <f t="shared" si="35"/>
        <v>104.15</v>
      </c>
      <c r="M203" s="40">
        <f t="shared" si="36"/>
        <v>42014.95</v>
      </c>
      <c r="O203" s="82"/>
    </row>
    <row r="204" spans="1:15" ht="12.75">
      <c r="A204" s="46">
        <v>209</v>
      </c>
      <c r="B204" s="43">
        <f t="shared" si="28"/>
        <v>13.26</v>
      </c>
      <c r="C204" s="87">
        <f t="shared" si="29"/>
        <v>37.26</v>
      </c>
      <c r="D204" s="26">
        <v>28503</v>
      </c>
      <c r="E204" s="27">
        <v>15023</v>
      </c>
      <c r="F204" s="28">
        <f t="shared" si="30"/>
        <v>25794.6</v>
      </c>
      <c r="G204" s="29">
        <f t="shared" si="31"/>
        <v>4838.3</v>
      </c>
      <c r="H204" s="76">
        <f t="shared" si="32"/>
        <v>30632.899999999998</v>
      </c>
      <c r="I204" s="56">
        <f t="shared" si="33"/>
        <v>10415.2</v>
      </c>
      <c r="J204" s="50">
        <f t="shared" si="34"/>
        <v>612.7</v>
      </c>
      <c r="K204" s="51">
        <v>250</v>
      </c>
      <c r="L204" s="69">
        <f t="shared" si="35"/>
        <v>104.15</v>
      </c>
      <c r="M204" s="40">
        <f t="shared" si="36"/>
        <v>42014.95</v>
      </c>
      <c r="O204" s="82"/>
    </row>
    <row r="205" spans="1:15" ht="12.75">
      <c r="A205" s="46">
        <v>210</v>
      </c>
      <c r="B205" s="43">
        <f t="shared" si="28"/>
        <v>13.26</v>
      </c>
      <c r="C205" s="87">
        <f t="shared" si="29"/>
        <v>37.26</v>
      </c>
      <c r="D205" s="26">
        <v>28503</v>
      </c>
      <c r="E205" s="27">
        <v>15023</v>
      </c>
      <c r="F205" s="28">
        <f t="shared" si="30"/>
        <v>25794.6</v>
      </c>
      <c r="G205" s="29">
        <f t="shared" si="31"/>
        <v>4838.3</v>
      </c>
      <c r="H205" s="76">
        <f t="shared" si="32"/>
        <v>30632.899999999998</v>
      </c>
      <c r="I205" s="56">
        <f t="shared" si="33"/>
        <v>10415.2</v>
      </c>
      <c r="J205" s="50">
        <f t="shared" si="34"/>
        <v>612.7</v>
      </c>
      <c r="K205" s="51">
        <v>250</v>
      </c>
      <c r="L205" s="69">
        <f t="shared" si="35"/>
        <v>104.15</v>
      </c>
      <c r="M205" s="40">
        <f t="shared" si="36"/>
        <v>42014.95</v>
      </c>
      <c r="O205" s="82"/>
    </row>
    <row r="206" spans="1:15" ht="12.75">
      <c r="A206" s="46">
        <v>211</v>
      </c>
      <c r="B206" s="43">
        <f t="shared" si="28"/>
        <v>13.26</v>
      </c>
      <c r="C206" s="87">
        <f t="shared" si="29"/>
        <v>37.26</v>
      </c>
      <c r="D206" s="26">
        <v>28503</v>
      </c>
      <c r="E206" s="27">
        <v>15023</v>
      </c>
      <c r="F206" s="28">
        <f t="shared" si="30"/>
        <v>25794.6</v>
      </c>
      <c r="G206" s="29">
        <f t="shared" si="31"/>
        <v>4838.3</v>
      </c>
      <c r="H206" s="76">
        <f t="shared" si="32"/>
        <v>30632.899999999998</v>
      </c>
      <c r="I206" s="56">
        <f t="shared" si="33"/>
        <v>10415.2</v>
      </c>
      <c r="J206" s="50">
        <f t="shared" si="34"/>
        <v>612.7</v>
      </c>
      <c r="K206" s="51">
        <v>250</v>
      </c>
      <c r="L206" s="69">
        <f t="shared" si="35"/>
        <v>104.15</v>
      </c>
      <c r="M206" s="40">
        <f t="shared" si="36"/>
        <v>42014.95</v>
      </c>
      <c r="O206" s="82"/>
    </row>
    <row r="207" spans="1:15" ht="12.75">
      <c r="A207" s="46">
        <v>212</v>
      </c>
      <c r="B207" s="43">
        <f t="shared" si="28"/>
        <v>13.26</v>
      </c>
      <c r="C207" s="87">
        <f t="shared" si="29"/>
        <v>37.26</v>
      </c>
      <c r="D207" s="26">
        <v>28503</v>
      </c>
      <c r="E207" s="27">
        <v>15023</v>
      </c>
      <c r="F207" s="28">
        <f t="shared" si="30"/>
        <v>25794.6</v>
      </c>
      <c r="G207" s="29">
        <f t="shared" si="31"/>
        <v>4838.3</v>
      </c>
      <c r="H207" s="76">
        <f t="shared" si="32"/>
        <v>30632.899999999998</v>
      </c>
      <c r="I207" s="56">
        <f t="shared" si="33"/>
        <v>10415.2</v>
      </c>
      <c r="J207" s="50">
        <f t="shared" si="34"/>
        <v>612.7</v>
      </c>
      <c r="K207" s="51">
        <v>250</v>
      </c>
      <c r="L207" s="69">
        <f t="shared" si="35"/>
        <v>104.15</v>
      </c>
      <c r="M207" s="40">
        <f t="shared" si="36"/>
        <v>42014.95</v>
      </c>
      <c r="O207" s="82"/>
    </row>
    <row r="208" spans="1:15" ht="12.75">
      <c r="A208" s="46">
        <v>213</v>
      </c>
      <c r="B208" s="43">
        <f t="shared" si="28"/>
        <v>13.26</v>
      </c>
      <c r="C208" s="87">
        <f t="shared" si="29"/>
        <v>37.26</v>
      </c>
      <c r="D208" s="26">
        <v>28503</v>
      </c>
      <c r="E208" s="27">
        <v>15023</v>
      </c>
      <c r="F208" s="28">
        <f t="shared" si="30"/>
        <v>25794.6</v>
      </c>
      <c r="G208" s="29">
        <f t="shared" si="31"/>
        <v>4838.3</v>
      </c>
      <c r="H208" s="76">
        <f t="shared" si="32"/>
        <v>30632.899999999998</v>
      </c>
      <c r="I208" s="56">
        <f t="shared" si="33"/>
        <v>10415.2</v>
      </c>
      <c r="J208" s="50">
        <f t="shared" si="34"/>
        <v>612.7</v>
      </c>
      <c r="K208" s="51">
        <v>250</v>
      </c>
      <c r="L208" s="69">
        <f t="shared" si="35"/>
        <v>104.15</v>
      </c>
      <c r="M208" s="40">
        <f t="shared" si="36"/>
        <v>42014.95</v>
      </c>
      <c r="O208" s="82"/>
    </row>
    <row r="209" spans="1:15" ht="12.75">
      <c r="A209" s="46">
        <v>214</v>
      </c>
      <c r="B209" s="43">
        <f t="shared" si="28"/>
        <v>13.26</v>
      </c>
      <c r="C209" s="87">
        <f t="shared" si="29"/>
        <v>37.26</v>
      </c>
      <c r="D209" s="26">
        <v>28503</v>
      </c>
      <c r="E209" s="27">
        <v>15023</v>
      </c>
      <c r="F209" s="28">
        <f t="shared" si="30"/>
        <v>25794.6</v>
      </c>
      <c r="G209" s="29">
        <f t="shared" si="31"/>
        <v>4838.3</v>
      </c>
      <c r="H209" s="76">
        <f t="shared" si="32"/>
        <v>30632.899999999998</v>
      </c>
      <c r="I209" s="56">
        <f t="shared" si="33"/>
        <v>10415.2</v>
      </c>
      <c r="J209" s="50">
        <f t="shared" si="34"/>
        <v>612.7</v>
      </c>
      <c r="K209" s="51">
        <v>250</v>
      </c>
      <c r="L209" s="69">
        <f t="shared" si="35"/>
        <v>104.15</v>
      </c>
      <c r="M209" s="40">
        <f t="shared" si="36"/>
        <v>42014.95</v>
      </c>
      <c r="O209" s="82"/>
    </row>
    <row r="210" spans="1:15" ht="12.75">
      <c r="A210" s="46">
        <v>215</v>
      </c>
      <c r="B210" s="43">
        <f t="shared" si="28"/>
        <v>13.26</v>
      </c>
      <c r="C210" s="87">
        <f t="shared" si="29"/>
        <v>37.26</v>
      </c>
      <c r="D210" s="26">
        <v>28503</v>
      </c>
      <c r="E210" s="27">
        <v>15023</v>
      </c>
      <c r="F210" s="28">
        <f t="shared" si="30"/>
        <v>25794.6</v>
      </c>
      <c r="G210" s="29">
        <f t="shared" si="31"/>
        <v>4838.3</v>
      </c>
      <c r="H210" s="76">
        <f t="shared" si="32"/>
        <v>30632.899999999998</v>
      </c>
      <c r="I210" s="56">
        <f t="shared" si="33"/>
        <v>10415.2</v>
      </c>
      <c r="J210" s="50">
        <f t="shared" si="34"/>
        <v>612.7</v>
      </c>
      <c r="K210" s="51">
        <v>250</v>
      </c>
      <c r="L210" s="69">
        <f t="shared" si="35"/>
        <v>104.15</v>
      </c>
      <c r="M210" s="40">
        <f t="shared" si="36"/>
        <v>42014.95</v>
      </c>
      <c r="O210" s="82"/>
    </row>
    <row r="211" spans="1:15" ht="12.75">
      <c r="A211" s="46">
        <v>216</v>
      </c>
      <c r="B211" s="43">
        <f t="shared" si="28"/>
        <v>13.26</v>
      </c>
      <c r="C211" s="87">
        <f t="shared" si="29"/>
        <v>37.26</v>
      </c>
      <c r="D211" s="26">
        <v>28503</v>
      </c>
      <c r="E211" s="27">
        <v>15023</v>
      </c>
      <c r="F211" s="28">
        <f t="shared" si="30"/>
        <v>25794.6</v>
      </c>
      <c r="G211" s="29">
        <f t="shared" si="31"/>
        <v>4838.3</v>
      </c>
      <c r="H211" s="76">
        <f t="shared" si="32"/>
        <v>30632.899999999998</v>
      </c>
      <c r="I211" s="56">
        <f t="shared" si="33"/>
        <v>10415.2</v>
      </c>
      <c r="J211" s="50">
        <f t="shared" si="34"/>
        <v>612.7</v>
      </c>
      <c r="K211" s="51">
        <v>250</v>
      </c>
      <c r="L211" s="69">
        <f t="shared" si="35"/>
        <v>104.15</v>
      </c>
      <c r="M211" s="40">
        <f t="shared" si="36"/>
        <v>42014.95</v>
      </c>
      <c r="O211" s="82"/>
    </row>
    <row r="212" spans="1:15" ht="12.75">
      <c r="A212" s="46">
        <v>217</v>
      </c>
      <c r="B212" s="43">
        <f t="shared" si="28"/>
        <v>13.26</v>
      </c>
      <c r="C212" s="87">
        <f t="shared" si="29"/>
        <v>37.26</v>
      </c>
      <c r="D212" s="26">
        <v>28503</v>
      </c>
      <c r="E212" s="27">
        <v>15023</v>
      </c>
      <c r="F212" s="28">
        <f t="shared" si="30"/>
        <v>25794.6</v>
      </c>
      <c r="G212" s="29">
        <f t="shared" si="31"/>
        <v>4838.3</v>
      </c>
      <c r="H212" s="76">
        <f t="shared" si="32"/>
        <v>30632.899999999998</v>
      </c>
      <c r="I212" s="56">
        <f t="shared" si="33"/>
        <v>10415.2</v>
      </c>
      <c r="J212" s="50">
        <f t="shared" si="34"/>
        <v>612.7</v>
      </c>
      <c r="K212" s="51">
        <v>250</v>
      </c>
      <c r="L212" s="69">
        <f t="shared" si="35"/>
        <v>104.15</v>
      </c>
      <c r="M212" s="40">
        <f t="shared" si="36"/>
        <v>42014.95</v>
      </c>
      <c r="O212" s="82"/>
    </row>
    <row r="213" spans="1:15" ht="12.75">
      <c r="A213" s="46">
        <v>218</v>
      </c>
      <c r="B213" s="43">
        <f t="shared" si="28"/>
        <v>13.26</v>
      </c>
      <c r="C213" s="87">
        <f t="shared" si="29"/>
        <v>37.26</v>
      </c>
      <c r="D213" s="26">
        <v>28503</v>
      </c>
      <c r="E213" s="27">
        <v>15023</v>
      </c>
      <c r="F213" s="28">
        <f t="shared" si="30"/>
        <v>25794.6</v>
      </c>
      <c r="G213" s="29">
        <f t="shared" si="31"/>
        <v>4838.3</v>
      </c>
      <c r="H213" s="76">
        <f t="shared" si="32"/>
        <v>30632.899999999998</v>
      </c>
      <c r="I213" s="56">
        <f t="shared" si="33"/>
        <v>10415.2</v>
      </c>
      <c r="J213" s="50">
        <f t="shared" si="34"/>
        <v>612.7</v>
      </c>
      <c r="K213" s="51">
        <v>250</v>
      </c>
      <c r="L213" s="69">
        <f t="shared" si="35"/>
        <v>104.15</v>
      </c>
      <c r="M213" s="40">
        <f t="shared" si="36"/>
        <v>42014.95</v>
      </c>
      <c r="O213" s="82"/>
    </row>
    <row r="214" spans="1:15" ht="12.75">
      <c r="A214" s="46">
        <v>219</v>
      </c>
      <c r="B214" s="43">
        <f t="shared" si="28"/>
        <v>13.26</v>
      </c>
      <c r="C214" s="87">
        <f t="shared" si="29"/>
        <v>37.26</v>
      </c>
      <c r="D214" s="26">
        <v>28503</v>
      </c>
      <c r="E214" s="27">
        <v>15023</v>
      </c>
      <c r="F214" s="28">
        <f t="shared" si="30"/>
        <v>25794.6</v>
      </c>
      <c r="G214" s="29">
        <f t="shared" si="31"/>
        <v>4838.3</v>
      </c>
      <c r="H214" s="76">
        <f t="shared" si="32"/>
        <v>30632.899999999998</v>
      </c>
      <c r="I214" s="56">
        <f t="shared" si="33"/>
        <v>10415.2</v>
      </c>
      <c r="J214" s="50">
        <f t="shared" si="34"/>
        <v>612.7</v>
      </c>
      <c r="K214" s="51">
        <v>250</v>
      </c>
      <c r="L214" s="69">
        <f t="shared" si="35"/>
        <v>104.15</v>
      </c>
      <c r="M214" s="40">
        <f t="shared" si="36"/>
        <v>42014.95</v>
      </c>
      <c r="O214" s="82"/>
    </row>
    <row r="215" spans="1:15" ht="12.75">
      <c r="A215" s="46">
        <v>220</v>
      </c>
      <c r="B215" s="43">
        <f t="shared" si="28"/>
        <v>13.26</v>
      </c>
      <c r="C215" s="87">
        <f t="shared" si="29"/>
        <v>37.26</v>
      </c>
      <c r="D215" s="26">
        <v>28503</v>
      </c>
      <c r="E215" s="27">
        <v>15023</v>
      </c>
      <c r="F215" s="28">
        <f t="shared" si="30"/>
        <v>25794.6</v>
      </c>
      <c r="G215" s="29">
        <f t="shared" si="31"/>
        <v>4838.3</v>
      </c>
      <c r="H215" s="76">
        <f t="shared" si="32"/>
        <v>30632.899999999998</v>
      </c>
      <c r="I215" s="56">
        <f t="shared" si="33"/>
        <v>10415.2</v>
      </c>
      <c r="J215" s="50">
        <f t="shared" si="34"/>
        <v>612.7</v>
      </c>
      <c r="K215" s="51">
        <v>250</v>
      </c>
      <c r="L215" s="69">
        <f t="shared" si="35"/>
        <v>104.15</v>
      </c>
      <c r="M215" s="40">
        <f t="shared" si="36"/>
        <v>42014.95</v>
      </c>
      <c r="O215" s="82"/>
    </row>
    <row r="216" spans="1:15" ht="12.75">
      <c r="A216" s="46">
        <v>221</v>
      </c>
      <c r="B216" s="43">
        <f t="shared" si="28"/>
        <v>13.26</v>
      </c>
      <c r="C216" s="87">
        <f t="shared" si="29"/>
        <v>37.26</v>
      </c>
      <c r="D216" s="26">
        <v>28503</v>
      </c>
      <c r="E216" s="27">
        <v>15023</v>
      </c>
      <c r="F216" s="28">
        <f t="shared" si="30"/>
        <v>25794.6</v>
      </c>
      <c r="G216" s="29">
        <f t="shared" si="31"/>
        <v>4838.3</v>
      </c>
      <c r="H216" s="76">
        <f t="shared" si="32"/>
        <v>30632.899999999998</v>
      </c>
      <c r="I216" s="56">
        <f t="shared" si="33"/>
        <v>10415.2</v>
      </c>
      <c r="J216" s="50">
        <f t="shared" si="34"/>
        <v>612.7</v>
      </c>
      <c r="K216" s="51">
        <v>250</v>
      </c>
      <c r="L216" s="69">
        <f t="shared" si="35"/>
        <v>104.15</v>
      </c>
      <c r="M216" s="40">
        <f t="shared" si="36"/>
        <v>42014.95</v>
      </c>
      <c r="O216" s="82"/>
    </row>
    <row r="217" spans="1:15" ht="12.75">
      <c r="A217" s="46">
        <v>222</v>
      </c>
      <c r="B217" s="43">
        <f t="shared" si="28"/>
        <v>13.26</v>
      </c>
      <c r="C217" s="87">
        <f t="shared" si="29"/>
        <v>37.26</v>
      </c>
      <c r="D217" s="26">
        <v>28503</v>
      </c>
      <c r="E217" s="27">
        <v>15023</v>
      </c>
      <c r="F217" s="28">
        <f t="shared" si="30"/>
        <v>25794.6</v>
      </c>
      <c r="G217" s="29">
        <f t="shared" si="31"/>
        <v>4838.3</v>
      </c>
      <c r="H217" s="76">
        <f t="shared" si="32"/>
        <v>30632.899999999998</v>
      </c>
      <c r="I217" s="56">
        <f t="shared" si="33"/>
        <v>10415.2</v>
      </c>
      <c r="J217" s="50">
        <f t="shared" si="34"/>
        <v>612.7</v>
      </c>
      <c r="K217" s="51">
        <v>250</v>
      </c>
      <c r="L217" s="69">
        <f t="shared" si="35"/>
        <v>104.15</v>
      </c>
      <c r="M217" s="40">
        <f t="shared" si="36"/>
        <v>42014.95</v>
      </c>
      <c r="O217" s="82"/>
    </row>
    <row r="218" spans="1:15" ht="12.75">
      <c r="A218" s="46">
        <v>223</v>
      </c>
      <c r="B218" s="43">
        <f t="shared" si="28"/>
        <v>13.26</v>
      </c>
      <c r="C218" s="87">
        <f t="shared" si="29"/>
        <v>37.26</v>
      </c>
      <c r="D218" s="26">
        <v>28503</v>
      </c>
      <c r="E218" s="27">
        <v>15023</v>
      </c>
      <c r="F218" s="28">
        <f t="shared" si="30"/>
        <v>25794.6</v>
      </c>
      <c r="G218" s="29">
        <f t="shared" si="31"/>
        <v>4838.3</v>
      </c>
      <c r="H218" s="76">
        <f t="shared" si="32"/>
        <v>30632.899999999998</v>
      </c>
      <c r="I218" s="56">
        <f t="shared" si="33"/>
        <v>10415.2</v>
      </c>
      <c r="J218" s="50">
        <f t="shared" si="34"/>
        <v>612.7</v>
      </c>
      <c r="K218" s="51">
        <v>250</v>
      </c>
      <c r="L218" s="69">
        <f t="shared" si="35"/>
        <v>104.15</v>
      </c>
      <c r="M218" s="40">
        <f t="shared" si="36"/>
        <v>42014.95</v>
      </c>
      <c r="O218" s="82"/>
    </row>
    <row r="219" spans="1:15" ht="12.75">
      <c r="A219" s="46">
        <v>224</v>
      </c>
      <c r="B219" s="43">
        <f t="shared" si="28"/>
        <v>13.26</v>
      </c>
      <c r="C219" s="87">
        <f t="shared" si="29"/>
        <v>37.26</v>
      </c>
      <c r="D219" s="26">
        <v>28503</v>
      </c>
      <c r="E219" s="27">
        <v>15023</v>
      </c>
      <c r="F219" s="28">
        <f t="shared" si="30"/>
        <v>25794.6</v>
      </c>
      <c r="G219" s="29">
        <f t="shared" si="31"/>
        <v>4838.3</v>
      </c>
      <c r="H219" s="76">
        <f t="shared" si="32"/>
        <v>30632.899999999998</v>
      </c>
      <c r="I219" s="56">
        <f t="shared" si="33"/>
        <v>10415.2</v>
      </c>
      <c r="J219" s="50">
        <f t="shared" si="34"/>
        <v>612.7</v>
      </c>
      <c r="K219" s="51">
        <v>250</v>
      </c>
      <c r="L219" s="69">
        <f t="shared" si="35"/>
        <v>104.15</v>
      </c>
      <c r="M219" s="40">
        <f t="shared" si="36"/>
        <v>42014.95</v>
      </c>
      <c r="O219" s="82"/>
    </row>
    <row r="220" spans="1:15" ht="12.75">
      <c r="A220" s="46">
        <v>225</v>
      </c>
      <c r="B220" s="43">
        <f t="shared" si="28"/>
        <v>13.26</v>
      </c>
      <c r="C220" s="87">
        <f t="shared" si="29"/>
        <v>37.26</v>
      </c>
      <c r="D220" s="26">
        <v>28503</v>
      </c>
      <c r="E220" s="27">
        <v>15023</v>
      </c>
      <c r="F220" s="28">
        <f t="shared" si="30"/>
        <v>25794.6</v>
      </c>
      <c r="G220" s="29">
        <f t="shared" si="31"/>
        <v>4838.3</v>
      </c>
      <c r="H220" s="76">
        <f t="shared" si="32"/>
        <v>30632.899999999998</v>
      </c>
      <c r="I220" s="56">
        <f t="shared" si="33"/>
        <v>10415.2</v>
      </c>
      <c r="J220" s="50">
        <f t="shared" si="34"/>
        <v>612.7</v>
      </c>
      <c r="K220" s="51">
        <v>250</v>
      </c>
      <c r="L220" s="69">
        <f t="shared" si="35"/>
        <v>104.15</v>
      </c>
      <c r="M220" s="40">
        <f t="shared" si="36"/>
        <v>42014.95</v>
      </c>
      <c r="O220" s="82"/>
    </row>
    <row r="221" spans="1:15" ht="12.75">
      <c r="A221" s="46">
        <v>226</v>
      </c>
      <c r="B221" s="43">
        <f t="shared" si="28"/>
        <v>13.26</v>
      </c>
      <c r="C221" s="87">
        <f t="shared" si="29"/>
        <v>37.26</v>
      </c>
      <c r="D221" s="26">
        <v>28503</v>
      </c>
      <c r="E221" s="27">
        <v>15023</v>
      </c>
      <c r="F221" s="28">
        <f t="shared" si="30"/>
        <v>25794.6</v>
      </c>
      <c r="G221" s="29">
        <f t="shared" si="31"/>
        <v>4838.3</v>
      </c>
      <c r="H221" s="76">
        <f t="shared" si="32"/>
        <v>30632.899999999998</v>
      </c>
      <c r="I221" s="56">
        <f t="shared" si="33"/>
        <v>10415.2</v>
      </c>
      <c r="J221" s="50">
        <f t="shared" si="34"/>
        <v>612.7</v>
      </c>
      <c r="K221" s="51">
        <v>250</v>
      </c>
      <c r="L221" s="69">
        <f t="shared" si="35"/>
        <v>104.15</v>
      </c>
      <c r="M221" s="40">
        <f t="shared" si="36"/>
        <v>42014.95</v>
      </c>
      <c r="O221" s="82"/>
    </row>
    <row r="222" spans="1:15" ht="12.75">
      <c r="A222" s="46">
        <v>227</v>
      </c>
      <c r="B222" s="43">
        <f t="shared" si="28"/>
        <v>13.26</v>
      </c>
      <c r="C222" s="87">
        <f t="shared" si="29"/>
        <v>37.26</v>
      </c>
      <c r="D222" s="26">
        <v>28503</v>
      </c>
      <c r="E222" s="27">
        <v>15023</v>
      </c>
      <c r="F222" s="28">
        <f t="shared" si="30"/>
        <v>25794.6</v>
      </c>
      <c r="G222" s="29">
        <f t="shared" si="31"/>
        <v>4838.3</v>
      </c>
      <c r="H222" s="76">
        <f t="shared" si="32"/>
        <v>30632.899999999998</v>
      </c>
      <c r="I222" s="56">
        <f t="shared" si="33"/>
        <v>10415.2</v>
      </c>
      <c r="J222" s="50">
        <f t="shared" si="34"/>
        <v>612.7</v>
      </c>
      <c r="K222" s="51">
        <v>250</v>
      </c>
      <c r="L222" s="69">
        <f t="shared" si="35"/>
        <v>104.15</v>
      </c>
      <c r="M222" s="40">
        <f t="shared" si="36"/>
        <v>42014.95</v>
      </c>
      <c r="O222" s="82"/>
    </row>
    <row r="223" spans="1:15" ht="12.75">
      <c r="A223" s="46">
        <v>228</v>
      </c>
      <c r="B223" s="43">
        <f t="shared" si="28"/>
        <v>13.26</v>
      </c>
      <c r="C223" s="87">
        <f t="shared" si="29"/>
        <v>37.26</v>
      </c>
      <c r="D223" s="26">
        <v>28503</v>
      </c>
      <c r="E223" s="27">
        <v>15023</v>
      </c>
      <c r="F223" s="28">
        <f t="shared" si="30"/>
        <v>25794.6</v>
      </c>
      <c r="G223" s="29">
        <f t="shared" si="31"/>
        <v>4838.3</v>
      </c>
      <c r="H223" s="76">
        <f t="shared" si="32"/>
        <v>30632.899999999998</v>
      </c>
      <c r="I223" s="56">
        <f t="shared" si="33"/>
        <v>10415.2</v>
      </c>
      <c r="J223" s="50">
        <f t="shared" si="34"/>
        <v>612.7</v>
      </c>
      <c r="K223" s="51">
        <v>250</v>
      </c>
      <c r="L223" s="69">
        <f t="shared" si="35"/>
        <v>104.15</v>
      </c>
      <c r="M223" s="40">
        <f t="shared" si="36"/>
        <v>42014.95</v>
      </c>
      <c r="O223" s="82"/>
    </row>
    <row r="224" spans="1:15" ht="12.75">
      <c r="A224" s="46">
        <v>229</v>
      </c>
      <c r="B224" s="43">
        <f t="shared" si="28"/>
        <v>13.26</v>
      </c>
      <c r="C224" s="87">
        <f t="shared" si="29"/>
        <v>37.26</v>
      </c>
      <c r="D224" s="26">
        <v>28503</v>
      </c>
      <c r="E224" s="27">
        <v>15023</v>
      </c>
      <c r="F224" s="28">
        <f t="shared" si="30"/>
        <v>25794.6</v>
      </c>
      <c r="G224" s="29">
        <f t="shared" si="31"/>
        <v>4838.3</v>
      </c>
      <c r="H224" s="76">
        <f t="shared" si="32"/>
        <v>30632.899999999998</v>
      </c>
      <c r="I224" s="56">
        <f t="shared" si="33"/>
        <v>10415.2</v>
      </c>
      <c r="J224" s="50">
        <f t="shared" si="34"/>
        <v>612.7</v>
      </c>
      <c r="K224" s="51">
        <v>250</v>
      </c>
      <c r="L224" s="69">
        <f t="shared" si="35"/>
        <v>104.15</v>
      </c>
      <c r="M224" s="40">
        <f t="shared" si="36"/>
        <v>42014.95</v>
      </c>
      <c r="O224" s="82"/>
    </row>
    <row r="225" spans="1:15" ht="12.75">
      <c r="A225" s="46">
        <v>230</v>
      </c>
      <c r="B225" s="43">
        <f t="shared" si="28"/>
        <v>13.26</v>
      </c>
      <c r="C225" s="87">
        <f t="shared" si="29"/>
        <v>37.26</v>
      </c>
      <c r="D225" s="26">
        <v>28503</v>
      </c>
      <c r="E225" s="27">
        <v>15023</v>
      </c>
      <c r="F225" s="28">
        <f t="shared" si="30"/>
        <v>25794.6</v>
      </c>
      <c r="G225" s="29">
        <f t="shared" si="31"/>
        <v>4838.3</v>
      </c>
      <c r="H225" s="76">
        <f t="shared" si="32"/>
        <v>30632.899999999998</v>
      </c>
      <c r="I225" s="56">
        <f t="shared" si="33"/>
        <v>10415.2</v>
      </c>
      <c r="J225" s="50">
        <f t="shared" si="34"/>
        <v>612.7</v>
      </c>
      <c r="K225" s="51">
        <v>250</v>
      </c>
      <c r="L225" s="69">
        <f t="shared" si="35"/>
        <v>104.15</v>
      </c>
      <c r="M225" s="40">
        <f t="shared" si="36"/>
        <v>42014.95</v>
      </c>
      <c r="O225" s="82"/>
    </row>
    <row r="226" spans="1:15" ht="12.75">
      <c r="A226" s="46">
        <v>231</v>
      </c>
      <c r="B226" s="43">
        <f t="shared" si="28"/>
        <v>13.26</v>
      </c>
      <c r="C226" s="87">
        <f t="shared" si="29"/>
        <v>37.26</v>
      </c>
      <c r="D226" s="26">
        <v>28503</v>
      </c>
      <c r="E226" s="27">
        <v>15023</v>
      </c>
      <c r="F226" s="28">
        <f t="shared" si="30"/>
        <v>25794.6</v>
      </c>
      <c r="G226" s="29">
        <f t="shared" si="31"/>
        <v>4838.3</v>
      </c>
      <c r="H226" s="76">
        <f t="shared" si="32"/>
        <v>30632.899999999998</v>
      </c>
      <c r="I226" s="56">
        <f t="shared" si="33"/>
        <v>10415.2</v>
      </c>
      <c r="J226" s="50">
        <f t="shared" si="34"/>
        <v>612.7</v>
      </c>
      <c r="K226" s="51">
        <v>250</v>
      </c>
      <c r="L226" s="69">
        <f t="shared" si="35"/>
        <v>104.15</v>
      </c>
      <c r="M226" s="40">
        <f t="shared" si="36"/>
        <v>42014.95</v>
      </c>
      <c r="O226" s="82"/>
    </row>
    <row r="227" spans="1:15" ht="12.75">
      <c r="A227" s="46">
        <v>232</v>
      </c>
      <c r="B227" s="43">
        <f t="shared" si="28"/>
        <v>13.26</v>
      </c>
      <c r="C227" s="87">
        <f t="shared" si="29"/>
        <v>37.26</v>
      </c>
      <c r="D227" s="26">
        <v>28503</v>
      </c>
      <c r="E227" s="27">
        <v>15023</v>
      </c>
      <c r="F227" s="28">
        <f t="shared" si="30"/>
        <v>25794.6</v>
      </c>
      <c r="G227" s="29">
        <f t="shared" si="31"/>
        <v>4838.3</v>
      </c>
      <c r="H227" s="76">
        <f t="shared" si="32"/>
        <v>30632.899999999998</v>
      </c>
      <c r="I227" s="56">
        <f t="shared" si="33"/>
        <v>10415.2</v>
      </c>
      <c r="J227" s="50">
        <f t="shared" si="34"/>
        <v>612.7</v>
      </c>
      <c r="K227" s="51">
        <v>250</v>
      </c>
      <c r="L227" s="69">
        <f t="shared" si="35"/>
        <v>104.15</v>
      </c>
      <c r="M227" s="40">
        <f t="shared" si="36"/>
        <v>42014.95</v>
      </c>
      <c r="O227" s="82"/>
    </row>
    <row r="228" spans="1:15" ht="12.75">
      <c r="A228" s="46">
        <v>233</v>
      </c>
      <c r="B228" s="43">
        <f t="shared" si="28"/>
        <v>13.26</v>
      </c>
      <c r="C228" s="87">
        <f t="shared" si="29"/>
        <v>37.26</v>
      </c>
      <c r="D228" s="26">
        <v>28503</v>
      </c>
      <c r="E228" s="27">
        <v>15023</v>
      </c>
      <c r="F228" s="28">
        <f t="shared" si="30"/>
        <v>25794.6</v>
      </c>
      <c r="G228" s="29">
        <f t="shared" si="31"/>
        <v>4838.3</v>
      </c>
      <c r="H228" s="76">
        <f t="shared" si="32"/>
        <v>30632.899999999998</v>
      </c>
      <c r="I228" s="56">
        <f t="shared" si="33"/>
        <v>10415.2</v>
      </c>
      <c r="J228" s="50">
        <f t="shared" si="34"/>
        <v>612.7</v>
      </c>
      <c r="K228" s="51">
        <v>250</v>
      </c>
      <c r="L228" s="69">
        <f t="shared" si="35"/>
        <v>104.15</v>
      </c>
      <c r="M228" s="40">
        <f t="shared" si="36"/>
        <v>42014.95</v>
      </c>
      <c r="O228" s="82"/>
    </row>
    <row r="229" spans="1:15" ht="12.75">
      <c r="A229" s="46">
        <v>234</v>
      </c>
      <c r="B229" s="43">
        <f t="shared" si="28"/>
        <v>13.26</v>
      </c>
      <c r="C229" s="87">
        <f t="shared" si="29"/>
        <v>37.26</v>
      </c>
      <c r="D229" s="26">
        <v>28503</v>
      </c>
      <c r="E229" s="27">
        <v>15023</v>
      </c>
      <c r="F229" s="28">
        <f t="shared" si="30"/>
        <v>25794.6</v>
      </c>
      <c r="G229" s="29">
        <f t="shared" si="31"/>
        <v>4838.3</v>
      </c>
      <c r="H229" s="76">
        <f t="shared" si="32"/>
        <v>30632.899999999998</v>
      </c>
      <c r="I229" s="56">
        <f t="shared" si="33"/>
        <v>10415.2</v>
      </c>
      <c r="J229" s="50">
        <f t="shared" si="34"/>
        <v>612.7</v>
      </c>
      <c r="K229" s="51">
        <v>250</v>
      </c>
      <c r="L229" s="69">
        <f t="shared" si="35"/>
        <v>104.15</v>
      </c>
      <c r="M229" s="40">
        <f t="shared" si="36"/>
        <v>42014.95</v>
      </c>
      <c r="O229" s="82"/>
    </row>
    <row r="230" spans="1:15" ht="12.75">
      <c r="A230" s="46">
        <v>235</v>
      </c>
      <c r="B230" s="43">
        <f t="shared" si="28"/>
        <v>13.26</v>
      </c>
      <c r="C230" s="87">
        <f t="shared" si="29"/>
        <v>37.26</v>
      </c>
      <c r="D230" s="26">
        <v>28503</v>
      </c>
      <c r="E230" s="27">
        <v>15023</v>
      </c>
      <c r="F230" s="28">
        <f t="shared" si="30"/>
        <v>25794.6</v>
      </c>
      <c r="G230" s="29">
        <f t="shared" si="31"/>
        <v>4838.3</v>
      </c>
      <c r="H230" s="76">
        <f t="shared" si="32"/>
        <v>30632.899999999998</v>
      </c>
      <c r="I230" s="56">
        <f t="shared" si="33"/>
        <v>10415.2</v>
      </c>
      <c r="J230" s="50">
        <f t="shared" si="34"/>
        <v>612.7</v>
      </c>
      <c r="K230" s="51">
        <v>250</v>
      </c>
      <c r="L230" s="69">
        <f t="shared" si="35"/>
        <v>104.15</v>
      </c>
      <c r="M230" s="40">
        <f t="shared" si="36"/>
        <v>42014.95</v>
      </c>
      <c r="O230" s="82"/>
    </row>
    <row r="231" spans="1:15" ht="12.75">
      <c r="A231" s="46">
        <v>236</v>
      </c>
      <c r="B231" s="43">
        <f t="shared" si="28"/>
        <v>13.26</v>
      </c>
      <c r="C231" s="87">
        <f t="shared" si="29"/>
        <v>37.26</v>
      </c>
      <c r="D231" s="26">
        <v>28503</v>
      </c>
      <c r="E231" s="27">
        <v>15023</v>
      </c>
      <c r="F231" s="28">
        <f t="shared" si="30"/>
        <v>25794.6</v>
      </c>
      <c r="G231" s="29">
        <f t="shared" si="31"/>
        <v>4838.3</v>
      </c>
      <c r="H231" s="76">
        <f t="shared" si="32"/>
        <v>30632.899999999998</v>
      </c>
      <c r="I231" s="56">
        <f t="shared" si="33"/>
        <v>10415.2</v>
      </c>
      <c r="J231" s="50">
        <f t="shared" si="34"/>
        <v>612.7</v>
      </c>
      <c r="K231" s="51">
        <v>250</v>
      </c>
      <c r="L231" s="69">
        <f t="shared" si="35"/>
        <v>104.15</v>
      </c>
      <c r="M231" s="40">
        <f t="shared" si="36"/>
        <v>42014.95</v>
      </c>
      <c r="O231" s="82"/>
    </row>
    <row r="232" spans="1:15" ht="12.75">
      <c r="A232" s="46">
        <v>237</v>
      </c>
      <c r="B232" s="43">
        <f t="shared" si="28"/>
        <v>13.26</v>
      </c>
      <c r="C232" s="87">
        <f t="shared" si="29"/>
        <v>37.26</v>
      </c>
      <c r="D232" s="26">
        <v>28503</v>
      </c>
      <c r="E232" s="27">
        <v>15023</v>
      </c>
      <c r="F232" s="28">
        <f t="shared" si="30"/>
        <v>25794.6</v>
      </c>
      <c r="G232" s="29">
        <f t="shared" si="31"/>
        <v>4838.3</v>
      </c>
      <c r="H232" s="76">
        <f t="shared" si="32"/>
        <v>30632.899999999998</v>
      </c>
      <c r="I232" s="56">
        <f t="shared" si="33"/>
        <v>10415.2</v>
      </c>
      <c r="J232" s="50">
        <f t="shared" si="34"/>
        <v>612.7</v>
      </c>
      <c r="K232" s="51">
        <v>250</v>
      </c>
      <c r="L232" s="69">
        <f t="shared" si="35"/>
        <v>104.15</v>
      </c>
      <c r="M232" s="40">
        <f t="shared" si="36"/>
        <v>42014.95</v>
      </c>
      <c r="O232" s="82"/>
    </row>
    <row r="233" spans="1:15" ht="12.75">
      <c r="A233" s="46">
        <v>238</v>
      </c>
      <c r="B233" s="43">
        <f t="shared" si="28"/>
        <v>13.26</v>
      </c>
      <c r="C233" s="87">
        <f t="shared" si="29"/>
        <v>37.26</v>
      </c>
      <c r="D233" s="26">
        <v>28503</v>
      </c>
      <c r="E233" s="27">
        <v>15023</v>
      </c>
      <c r="F233" s="28">
        <f t="shared" si="30"/>
        <v>25794.6</v>
      </c>
      <c r="G233" s="29">
        <f t="shared" si="31"/>
        <v>4838.3</v>
      </c>
      <c r="H233" s="76">
        <f t="shared" si="32"/>
        <v>30632.899999999998</v>
      </c>
      <c r="I233" s="56">
        <f t="shared" si="33"/>
        <v>10415.2</v>
      </c>
      <c r="J233" s="50">
        <f t="shared" si="34"/>
        <v>612.7</v>
      </c>
      <c r="K233" s="51">
        <v>250</v>
      </c>
      <c r="L233" s="69">
        <f t="shared" si="35"/>
        <v>104.15</v>
      </c>
      <c r="M233" s="40">
        <f t="shared" si="36"/>
        <v>42014.95</v>
      </c>
      <c r="O233" s="82"/>
    </row>
    <row r="234" spans="1:15" ht="12.75">
      <c r="A234" s="46">
        <v>239</v>
      </c>
      <c r="B234" s="43">
        <f t="shared" si="28"/>
        <v>13.26</v>
      </c>
      <c r="C234" s="87">
        <f t="shared" si="29"/>
        <v>37.26</v>
      </c>
      <c r="D234" s="26">
        <v>28503</v>
      </c>
      <c r="E234" s="27">
        <v>15023</v>
      </c>
      <c r="F234" s="28">
        <f t="shared" si="30"/>
        <v>25794.6</v>
      </c>
      <c r="G234" s="29">
        <f t="shared" si="31"/>
        <v>4838.3</v>
      </c>
      <c r="H234" s="76">
        <f t="shared" si="32"/>
        <v>30632.899999999998</v>
      </c>
      <c r="I234" s="56">
        <f t="shared" si="33"/>
        <v>10415.2</v>
      </c>
      <c r="J234" s="50">
        <f t="shared" si="34"/>
        <v>612.7</v>
      </c>
      <c r="K234" s="51">
        <v>250</v>
      </c>
      <c r="L234" s="69">
        <f t="shared" si="35"/>
        <v>104.15</v>
      </c>
      <c r="M234" s="40">
        <f t="shared" si="36"/>
        <v>42014.95</v>
      </c>
      <c r="O234" s="82"/>
    </row>
    <row r="235" spans="1:15" ht="12.75">
      <c r="A235" s="46">
        <v>240</v>
      </c>
      <c r="B235" s="43">
        <f t="shared" si="28"/>
        <v>13.26</v>
      </c>
      <c r="C235" s="87">
        <f t="shared" si="29"/>
        <v>37.26</v>
      </c>
      <c r="D235" s="26">
        <v>28503</v>
      </c>
      <c r="E235" s="27">
        <v>15023</v>
      </c>
      <c r="F235" s="28">
        <f t="shared" si="30"/>
        <v>25794.6</v>
      </c>
      <c r="G235" s="29">
        <f t="shared" si="31"/>
        <v>4838.3</v>
      </c>
      <c r="H235" s="76">
        <f t="shared" si="32"/>
        <v>30632.899999999998</v>
      </c>
      <c r="I235" s="56">
        <f t="shared" si="33"/>
        <v>10415.2</v>
      </c>
      <c r="J235" s="50">
        <f t="shared" si="34"/>
        <v>612.7</v>
      </c>
      <c r="K235" s="51">
        <v>250</v>
      </c>
      <c r="L235" s="69">
        <f t="shared" si="35"/>
        <v>104.15</v>
      </c>
      <c r="M235" s="40">
        <f t="shared" si="36"/>
        <v>42014.95</v>
      </c>
      <c r="O235" s="82"/>
    </row>
    <row r="236" spans="1:15" ht="12.75">
      <c r="A236" s="46">
        <v>241</v>
      </c>
      <c r="B236" s="43">
        <f t="shared" si="28"/>
        <v>13.26</v>
      </c>
      <c r="C236" s="87">
        <f t="shared" si="29"/>
        <v>37.26</v>
      </c>
      <c r="D236" s="26">
        <v>28503</v>
      </c>
      <c r="E236" s="27">
        <v>15023</v>
      </c>
      <c r="F236" s="28">
        <f t="shared" si="30"/>
        <v>25794.6</v>
      </c>
      <c r="G236" s="29">
        <f t="shared" si="31"/>
        <v>4838.3</v>
      </c>
      <c r="H236" s="76">
        <f t="shared" si="32"/>
        <v>30632.899999999998</v>
      </c>
      <c r="I236" s="56">
        <f t="shared" si="33"/>
        <v>10415.2</v>
      </c>
      <c r="J236" s="50">
        <f t="shared" si="34"/>
        <v>612.7</v>
      </c>
      <c r="K236" s="51">
        <v>250</v>
      </c>
      <c r="L236" s="69">
        <f t="shared" si="35"/>
        <v>104.15</v>
      </c>
      <c r="M236" s="40">
        <f t="shared" si="36"/>
        <v>42014.95</v>
      </c>
      <c r="O236" s="82"/>
    </row>
    <row r="237" spans="1:15" ht="12.75">
      <c r="A237" s="46">
        <v>242</v>
      </c>
      <c r="B237" s="43">
        <f t="shared" si="28"/>
        <v>13.26</v>
      </c>
      <c r="C237" s="87">
        <f t="shared" si="29"/>
        <v>37.26</v>
      </c>
      <c r="D237" s="26">
        <v>28503</v>
      </c>
      <c r="E237" s="27">
        <v>15023</v>
      </c>
      <c r="F237" s="28">
        <f t="shared" si="30"/>
        <v>25794.6</v>
      </c>
      <c r="G237" s="29">
        <f t="shared" si="31"/>
        <v>4838.3</v>
      </c>
      <c r="H237" s="76">
        <f t="shared" si="32"/>
        <v>30632.899999999998</v>
      </c>
      <c r="I237" s="56">
        <f t="shared" si="33"/>
        <v>10415.2</v>
      </c>
      <c r="J237" s="50">
        <f t="shared" si="34"/>
        <v>612.7</v>
      </c>
      <c r="K237" s="51">
        <v>250</v>
      </c>
      <c r="L237" s="69">
        <f t="shared" si="35"/>
        <v>104.15</v>
      </c>
      <c r="M237" s="40">
        <f t="shared" si="36"/>
        <v>42014.95</v>
      </c>
      <c r="O237" s="82"/>
    </row>
    <row r="238" spans="1:15" ht="12.75">
      <c r="A238" s="46">
        <v>243</v>
      </c>
      <c r="B238" s="43">
        <f t="shared" si="28"/>
        <v>13.26</v>
      </c>
      <c r="C238" s="87">
        <f t="shared" si="29"/>
        <v>37.26</v>
      </c>
      <c r="D238" s="26">
        <v>28503</v>
      </c>
      <c r="E238" s="27">
        <v>15023</v>
      </c>
      <c r="F238" s="28">
        <f t="shared" si="30"/>
        <v>25794.6</v>
      </c>
      <c r="G238" s="29">
        <f t="shared" si="31"/>
        <v>4838.3</v>
      </c>
      <c r="H238" s="76">
        <f t="shared" si="32"/>
        <v>30632.899999999998</v>
      </c>
      <c r="I238" s="56">
        <f t="shared" si="33"/>
        <v>10415.2</v>
      </c>
      <c r="J238" s="50">
        <f t="shared" si="34"/>
        <v>612.7</v>
      </c>
      <c r="K238" s="51">
        <v>250</v>
      </c>
      <c r="L238" s="69">
        <f t="shared" si="35"/>
        <v>104.15</v>
      </c>
      <c r="M238" s="40">
        <f t="shared" si="36"/>
        <v>42014.95</v>
      </c>
      <c r="O238" s="82"/>
    </row>
    <row r="239" spans="1:15" ht="12.75">
      <c r="A239" s="46">
        <v>244</v>
      </c>
      <c r="B239" s="43">
        <f t="shared" si="28"/>
        <v>13.26</v>
      </c>
      <c r="C239" s="87">
        <f t="shared" si="29"/>
        <v>37.26</v>
      </c>
      <c r="D239" s="26">
        <v>28503</v>
      </c>
      <c r="E239" s="27">
        <v>15023</v>
      </c>
      <c r="F239" s="28">
        <f t="shared" si="30"/>
        <v>25794.6</v>
      </c>
      <c r="G239" s="29">
        <f t="shared" si="31"/>
        <v>4838.3</v>
      </c>
      <c r="H239" s="76">
        <f t="shared" si="32"/>
        <v>30632.899999999998</v>
      </c>
      <c r="I239" s="56">
        <f t="shared" si="33"/>
        <v>10415.2</v>
      </c>
      <c r="J239" s="50">
        <f t="shared" si="34"/>
        <v>612.7</v>
      </c>
      <c r="K239" s="51">
        <v>250</v>
      </c>
      <c r="L239" s="69">
        <f t="shared" si="35"/>
        <v>104.15</v>
      </c>
      <c r="M239" s="40">
        <f t="shared" si="36"/>
        <v>42014.95</v>
      </c>
      <c r="O239" s="82"/>
    </row>
    <row r="240" spans="1:15" ht="12.75">
      <c r="A240" s="46">
        <v>245</v>
      </c>
      <c r="B240" s="43">
        <f aca="true" t="shared" si="37" ref="B240:B303">B239</f>
        <v>13.26</v>
      </c>
      <c r="C240" s="87">
        <f t="shared" si="29"/>
        <v>37.26</v>
      </c>
      <c r="D240" s="26">
        <v>28503</v>
      </c>
      <c r="E240" s="27">
        <v>15023</v>
      </c>
      <c r="F240" s="28">
        <f t="shared" si="30"/>
        <v>25794.6</v>
      </c>
      <c r="G240" s="29">
        <f t="shared" si="31"/>
        <v>4838.3</v>
      </c>
      <c r="H240" s="76">
        <f t="shared" si="32"/>
        <v>30632.899999999998</v>
      </c>
      <c r="I240" s="56">
        <f t="shared" si="33"/>
        <v>10415.2</v>
      </c>
      <c r="J240" s="50">
        <f t="shared" si="34"/>
        <v>612.7</v>
      </c>
      <c r="K240" s="51">
        <v>250</v>
      </c>
      <c r="L240" s="69">
        <f t="shared" si="35"/>
        <v>104.15</v>
      </c>
      <c r="M240" s="40">
        <f t="shared" si="36"/>
        <v>42014.95</v>
      </c>
      <c r="O240" s="82"/>
    </row>
    <row r="241" spans="1:15" ht="12.75">
      <c r="A241" s="46">
        <v>246</v>
      </c>
      <c r="B241" s="43">
        <f t="shared" si="37"/>
        <v>13.26</v>
      </c>
      <c r="C241" s="87">
        <f t="shared" si="29"/>
        <v>37.26</v>
      </c>
      <c r="D241" s="26">
        <v>28503</v>
      </c>
      <c r="E241" s="27">
        <v>15023</v>
      </c>
      <c r="F241" s="28">
        <f t="shared" si="30"/>
        <v>25794.6</v>
      </c>
      <c r="G241" s="29">
        <f t="shared" si="31"/>
        <v>4838.3</v>
      </c>
      <c r="H241" s="76">
        <f t="shared" si="32"/>
        <v>30632.899999999998</v>
      </c>
      <c r="I241" s="56">
        <f t="shared" si="33"/>
        <v>10415.2</v>
      </c>
      <c r="J241" s="50">
        <f t="shared" si="34"/>
        <v>612.7</v>
      </c>
      <c r="K241" s="51">
        <v>250</v>
      </c>
      <c r="L241" s="69">
        <f t="shared" si="35"/>
        <v>104.15</v>
      </c>
      <c r="M241" s="40">
        <f t="shared" si="36"/>
        <v>42014.95</v>
      </c>
      <c r="O241" s="82"/>
    </row>
    <row r="242" spans="1:15" ht="12.75">
      <c r="A242" s="46">
        <v>247</v>
      </c>
      <c r="B242" s="43">
        <f t="shared" si="37"/>
        <v>13.26</v>
      </c>
      <c r="C242" s="87">
        <f t="shared" si="29"/>
        <v>37.26</v>
      </c>
      <c r="D242" s="26">
        <v>28503</v>
      </c>
      <c r="E242" s="27">
        <v>15023</v>
      </c>
      <c r="F242" s="28">
        <f t="shared" si="30"/>
        <v>25794.6</v>
      </c>
      <c r="G242" s="29">
        <f t="shared" si="31"/>
        <v>4838.3</v>
      </c>
      <c r="H242" s="76">
        <f t="shared" si="32"/>
        <v>30632.899999999998</v>
      </c>
      <c r="I242" s="56">
        <f t="shared" si="33"/>
        <v>10415.2</v>
      </c>
      <c r="J242" s="50">
        <f t="shared" si="34"/>
        <v>612.7</v>
      </c>
      <c r="K242" s="51">
        <v>250</v>
      </c>
      <c r="L242" s="69">
        <f t="shared" si="35"/>
        <v>104.15</v>
      </c>
      <c r="M242" s="40">
        <f t="shared" si="36"/>
        <v>42014.95</v>
      </c>
      <c r="O242" s="82"/>
    </row>
    <row r="243" spans="1:15" ht="12.75">
      <c r="A243" s="46">
        <v>248</v>
      </c>
      <c r="B243" s="43">
        <f t="shared" si="37"/>
        <v>13.26</v>
      </c>
      <c r="C243" s="87">
        <f t="shared" si="29"/>
        <v>37.26</v>
      </c>
      <c r="D243" s="26">
        <v>28503</v>
      </c>
      <c r="E243" s="27">
        <v>15023</v>
      </c>
      <c r="F243" s="28">
        <f t="shared" si="30"/>
        <v>25794.6</v>
      </c>
      <c r="G243" s="29">
        <f t="shared" si="31"/>
        <v>4838.3</v>
      </c>
      <c r="H243" s="76">
        <f t="shared" si="32"/>
        <v>30632.899999999998</v>
      </c>
      <c r="I243" s="56">
        <f t="shared" si="33"/>
        <v>10415.2</v>
      </c>
      <c r="J243" s="50">
        <f t="shared" si="34"/>
        <v>612.7</v>
      </c>
      <c r="K243" s="51">
        <v>250</v>
      </c>
      <c r="L243" s="69">
        <f t="shared" si="35"/>
        <v>104.15</v>
      </c>
      <c r="M243" s="40">
        <f t="shared" si="36"/>
        <v>42014.95</v>
      </c>
      <c r="O243" s="82"/>
    </row>
    <row r="244" spans="1:15" ht="12.75">
      <c r="A244" s="46">
        <v>249</v>
      </c>
      <c r="B244" s="43">
        <f t="shared" si="37"/>
        <v>13.26</v>
      </c>
      <c r="C244" s="87">
        <f t="shared" si="29"/>
        <v>37.26</v>
      </c>
      <c r="D244" s="26">
        <v>28503</v>
      </c>
      <c r="E244" s="27">
        <v>15023</v>
      </c>
      <c r="F244" s="28">
        <f t="shared" si="30"/>
        <v>25794.6</v>
      </c>
      <c r="G244" s="29">
        <f t="shared" si="31"/>
        <v>4838.3</v>
      </c>
      <c r="H244" s="76">
        <f t="shared" si="32"/>
        <v>30632.899999999998</v>
      </c>
      <c r="I244" s="56">
        <f t="shared" si="33"/>
        <v>10415.2</v>
      </c>
      <c r="J244" s="50">
        <f t="shared" si="34"/>
        <v>612.7</v>
      </c>
      <c r="K244" s="51">
        <v>250</v>
      </c>
      <c r="L244" s="69">
        <f t="shared" si="35"/>
        <v>104.15</v>
      </c>
      <c r="M244" s="40">
        <f t="shared" si="36"/>
        <v>42014.95</v>
      </c>
      <c r="O244" s="82"/>
    </row>
    <row r="245" spans="1:15" ht="12.75">
      <c r="A245" s="46">
        <v>250</v>
      </c>
      <c r="B245" s="43">
        <f t="shared" si="37"/>
        <v>13.26</v>
      </c>
      <c r="C245" s="87">
        <f t="shared" si="29"/>
        <v>37.26</v>
      </c>
      <c r="D245" s="26">
        <v>28503</v>
      </c>
      <c r="E245" s="27">
        <v>15023</v>
      </c>
      <c r="F245" s="28">
        <f t="shared" si="30"/>
        <v>25794.6</v>
      </c>
      <c r="G245" s="29">
        <f t="shared" si="31"/>
        <v>4838.3</v>
      </c>
      <c r="H245" s="76">
        <f t="shared" si="32"/>
        <v>30632.899999999998</v>
      </c>
      <c r="I245" s="56">
        <f t="shared" si="33"/>
        <v>10415.2</v>
      </c>
      <c r="J245" s="50">
        <f t="shared" si="34"/>
        <v>612.7</v>
      </c>
      <c r="K245" s="51">
        <v>250</v>
      </c>
      <c r="L245" s="69">
        <f t="shared" si="35"/>
        <v>104.15</v>
      </c>
      <c r="M245" s="40">
        <f t="shared" si="36"/>
        <v>42014.95</v>
      </c>
      <c r="O245" s="82"/>
    </row>
    <row r="246" spans="1:15" ht="12.75">
      <c r="A246" s="46">
        <v>251</v>
      </c>
      <c r="B246" s="43">
        <f t="shared" si="37"/>
        <v>13.26</v>
      </c>
      <c r="C246" s="87">
        <f t="shared" si="29"/>
        <v>37.26</v>
      </c>
      <c r="D246" s="26">
        <v>28503</v>
      </c>
      <c r="E246" s="27">
        <v>15023</v>
      </c>
      <c r="F246" s="28">
        <f t="shared" si="30"/>
        <v>25794.6</v>
      </c>
      <c r="G246" s="29">
        <f t="shared" si="31"/>
        <v>4838.3</v>
      </c>
      <c r="H246" s="76">
        <f t="shared" si="32"/>
        <v>30632.899999999998</v>
      </c>
      <c r="I246" s="56">
        <f t="shared" si="33"/>
        <v>10415.2</v>
      </c>
      <c r="J246" s="50">
        <f t="shared" si="34"/>
        <v>612.7</v>
      </c>
      <c r="K246" s="51">
        <v>250</v>
      </c>
      <c r="L246" s="69">
        <f t="shared" si="35"/>
        <v>104.15</v>
      </c>
      <c r="M246" s="40">
        <f t="shared" si="36"/>
        <v>42014.95</v>
      </c>
      <c r="O246" s="82"/>
    </row>
    <row r="247" spans="1:15" ht="12.75">
      <c r="A247" s="46">
        <v>252</v>
      </c>
      <c r="B247" s="43">
        <f t="shared" si="37"/>
        <v>13.26</v>
      </c>
      <c r="C247" s="87">
        <f t="shared" si="29"/>
        <v>37.26</v>
      </c>
      <c r="D247" s="26">
        <v>28503</v>
      </c>
      <c r="E247" s="27">
        <v>15023</v>
      </c>
      <c r="F247" s="28">
        <f t="shared" si="30"/>
        <v>25794.6</v>
      </c>
      <c r="G247" s="29">
        <f t="shared" si="31"/>
        <v>4838.3</v>
      </c>
      <c r="H247" s="76">
        <f t="shared" si="32"/>
        <v>30632.899999999998</v>
      </c>
      <c r="I247" s="56">
        <f t="shared" si="33"/>
        <v>10415.2</v>
      </c>
      <c r="J247" s="50">
        <f t="shared" si="34"/>
        <v>612.7</v>
      </c>
      <c r="K247" s="51">
        <v>250</v>
      </c>
      <c r="L247" s="69">
        <f t="shared" si="35"/>
        <v>104.15</v>
      </c>
      <c r="M247" s="40">
        <f t="shared" si="36"/>
        <v>42014.95</v>
      </c>
      <c r="O247" s="82"/>
    </row>
    <row r="248" spans="1:15" ht="12.75">
      <c r="A248" s="46">
        <v>253</v>
      </c>
      <c r="B248" s="43">
        <f t="shared" si="37"/>
        <v>13.26</v>
      </c>
      <c r="C248" s="87">
        <f t="shared" si="29"/>
        <v>37.26</v>
      </c>
      <c r="D248" s="26">
        <v>28503</v>
      </c>
      <c r="E248" s="27">
        <v>15023</v>
      </c>
      <c r="F248" s="28">
        <f t="shared" si="30"/>
        <v>25794.6</v>
      </c>
      <c r="G248" s="29">
        <f t="shared" si="31"/>
        <v>4838.3</v>
      </c>
      <c r="H248" s="76">
        <f t="shared" si="32"/>
        <v>30632.899999999998</v>
      </c>
      <c r="I248" s="56">
        <f t="shared" si="33"/>
        <v>10415.2</v>
      </c>
      <c r="J248" s="50">
        <f t="shared" si="34"/>
        <v>612.7</v>
      </c>
      <c r="K248" s="51">
        <v>250</v>
      </c>
      <c r="L248" s="69">
        <f t="shared" si="35"/>
        <v>104.15</v>
      </c>
      <c r="M248" s="40">
        <f t="shared" si="36"/>
        <v>42014.95</v>
      </c>
      <c r="O248" s="82"/>
    </row>
    <row r="249" spans="1:15" ht="12.75">
      <c r="A249" s="46">
        <v>254</v>
      </c>
      <c r="B249" s="43">
        <f t="shared" si="37"/>
        <v>13.26</v>
      </c>
      <c r="C249" s="87">
        <f t="shared" si="29"/>
        <v>37.26</v>
      </c>
      <c r="D249" s="26">
        <v>28503</v>
      </c>
      <c r="E249" s="27">
        <v>15023</v>
      </c>
      <c r="F249" s="28">
        <f t="shared" si="30"/>
        <v>25794.6</v>
      </c>
      <c r="G249" s="29">
        <f t="shared" si="31"/>
        <v>4838.3</v>
      </c>
      <c r="H249" s="76">
        <f t="shared" si="32"/>
        <v>30632.899999999998</v>
      </c>
      <c r="I249" s="56">
        <f t="shared" si="33"/>
        <v>10415.2</v>
      </c>
      <c r="J249" s="50">
        <f t="shared" si="34"/>
        <v>612.7</v>
      </c>
      <c r="K249" s="51">
        <v>250</v>
      </c>
      <c r="L249" s="69">
        <f t="shared" si="35"/>
        <v>104.15</v>
      </c>
      <c r="M249" s="40">
        <f t="shared" si="36"/>
        <v>42014.95</v>
      </c>
      <c r="O249" s="82"/>
    </row>
    <row r="250" spans="1:15" ht="12.75">
      <c r="A250" s="46">
        <v>255</v>
      </c>
      <c r="B250" s="43">
        <f t="shared" si="37"/>
        <v>13.26</v>
      </c>
      <c r="C250" s="87">
        <f t="shared" si="29"/>
        <v>37.26</v>
      </c>
      <c r="D250" s="26">
        <v>28503</v>
      </c>
      <c r="E250" s="27">
        <v>15023</v>
      </c>
      <c r="F250" s="28">
        <f t="shared" si="30"/>
        <v>25794.6</v>
      </c>
      <c r="G250" s="29">
        <f t="shared" si="31"/>
        <v>4838.3</v>
      </c>
      <c r="H250" s="76">
        <f t="shared" si="32"/>
        <v>30632.899999999998</v>
      </c>
      <c r="I250" s="56">
        <f t="shared" si="33"/>
        <v>10415.2</v>
      </c>
      <c r="J250" s="50">
        <f t="shared" si="34"/>
        <v>612.7</v>
      </c>
      <c r="K250" s="51">
        <v>250</v>
      </c>
      <c r="L250" s="69">
        <f t="shared" si="35"/>
        <v>104.15</v>
      </c>
      <c r="M250" s="40">
        <f t="shared" si="36"/>
        <v>42014.95</v>
      </c>
      <c r="O250" s="82"/>
    </row>
    <row r="251" spans="1:15" ht="12.75">
      <c r="A251" s="46">
        <v>256</v>
      </c>
      <c r="B251" s="43">
        <f t="shared" si="37"/>
        <v>13.26</v>
      </c>
      <c r="C251" s="87">
        <f t="shared" si="29"/>
        <v>37.26</v>
      </c>
      <c r="D251" s="26">
        <v>28503</v>
      </c>
      <c r="E251" s="27">
        <v>15023</v>
      </c>
      <c r="F251" s="28">
        <f t="shared" si="30"/>
        <v>25794.6</v>
      </c>
      <c r="G251" s="29">
        <f t="shared" si="31"/>
        <v>4838.3</v>
      </c>
      <c r="H251" s="76">
        <f t="shared" si="32"/>
        <v>30632.899999999998</v>
      </c>
      <c r="I251" s="56">
        <f t="shared" si="33"/>
        <v>10415.2</v>
      </c>
      <c r="J251" s="50">
        <f t="shared" si="34"/>
        <v>612.7</v>
      </c>
      <c r="K251" s="51">
        <v>250</v>
      </c>
      <c r="L251" s="69">
        <f t="shared" si="35"/>
        <v>104.15</v>
      </c>
      <c r="M251" s="40">
        <f t="shared" si="36"/>
        <v>42014.95</v>
      </c>
      <c r="O251" s="82"/>
    </row>
    <row r="252" spans="1:15" ht="12.75">
      <c r="A252" s="46">
        <v>257</v>
      </c>
      <c r="B252" s="43">
        <f t="shared" si="37"/>
        <v>13.26</v>
      </c>
      <c r="C252" s="87">
        <f t="shared" si="29"/>
        <v>37.26</v>
      </c>
      <c r="D252" s="26">
        <v>28503</v>
      </c>
      <c r="E252" s="27">
        <v>15023</v>
      </c>
      <c r="F252" s="28">
        <f t="shared" si="30"/>
        <v>25794.6</v>
      </c>
      <c r="G252" s="29">
        <f t="shared" si="31"/>
        <v>4838.3</v>
      </c>
      <c r="H252" s="76">
        <f t="shared" si="32"/>
        <v>30632.899999999998</v>
      </c>
      <c r="I252" s="56">
        <f t="shared" si="33"/>
        <v>10415.2</v>
      </c>
      <c r="J252" s="50">
        <f t="shared" si="34"/>
        <v>612.7</v>
      </c>
      <c r="K252" s="51">
        <v>250</v>
      </c>
      <c r="L252" s="69">
        <f t="shared" si="35"/>
        <v>104.15</v>
      </c>
      <c r="M252" s="40">
        <f t="shared" si="36"/>
        <v>42014.95</v>
      </c>
      <c r="O252" s="82"/>
    </row>
    <row r="253" spans="1:15" ht="12.75">
      <c r="A253" s="46">
        <v>258</v>
      </c>
      <c r="B253" s="43">
        <f t="shared" si="37"/>
        <v>13.26</v>
      </c>
      <c r="C253" s="87">
        <f t="shared" si="29"/>
        <v>37.26</v>
      </c>
      <c r="D253" s="26">
        <v>28503</v>
      </c>
      <c r="E253" s="27">
        <v>15023</v>
      </c>
      <c r="F253" s="28">
        <f t="shared" si="30"/>
        <v>25794.6</v>
      </c>
      <c r="G253" s="29">
        <f t="shared" si="31"/>
        <v>4838.3</v>
      </c>
      <c r="H253" s="76">
        <f t="shared" si="32"/>
        <v>30632.899999999998</v>
      </c>
      <c r="I253" s="56">
        <f t="shared" si="33"/>
        <v>10415.2</v>
      </c>
      <c r="J253" s="50">
        <f t="shared" si="34"/>
        <v>612.7</v>
      </c>
      <c r="K253" s="51">
        <v>250</v>
      </c>
      <c r="L253" s="69">
        <f t="shared" si="35"/>
        <v>104.15</v>
      </c>
      <c r="M253" s="40">
        <f t="shared" si="36"/>
        <v>42014.95</v>
      </c>
      <c r="O253" s="82"/>
    </row>
    <row r="254" spans="1:15" ht="12.75">
      <c r="A254" s="46">
        <v>259</v>
      </c>
      <c r="B254" s="43">
        <f t="shared" si="37"/>
        <v>13.26</v>
      </c>
      <c r="C254" s="87">
        <f t="shared" si="29"/>
        <v>37.26</v>
      </c>
      <c r="D254" s="26">
        <v>28503</v>
      </c>
      <c r="E254" s="27">
        <v>15023</v>
      </c>
      <c r="F254" s="28">
        <f t="shared" si="30"/>
        <v>25794.6</v>
      </c>
      <c r="G254" s="29">
        <f t="shared" si="31"/>
        <v>4838.3</v>
      </c>
      <c r="H254" s="76">
        <f t="shared" si="32"/>
        <v>30632.899999999998</v>
      </c>
      <c r="I254" s="56">
        <f t="shared" si="33"/>
        <v>10415.2</v>
      </c>
      <c r="J254" s="50">
        <f t="shared" si="34"/>
        <v>612.7</v>
      </c>
      <c r="K254" s="51">
        <v>250</v>
      </c>
      <c r="L254" s="69">
        <f t="shared" si="35"/>
        <v>104.15</v>
      </c>
      <c r="M254" s="40">
        <f t="shared" si="36"/>
        <v>42014.95</v>
      </c>
      <c r="O254" s="82"/>
    </row>
    <row r="255" spans="1:15" ht="12.75">
      <c r="A255" s="46">
        <v>260</v>
      </c>
      <c r="B255" s="43">
        <f t="shared" si="37"/>
        <v>13.26</v>
      </c>
      <c r="C255" s="87">
        <f t="shared" si="29"/>
        <v>37.26</v>
      </c>
      <c r="D255" s="26">
        <v>28503</v>
      </c>
      <c r="E255" s="27">
        <v>15023</v>
      </c>
      <c r="F255" s="28">
        <f t="shared" si="30"/>
        <v>25794.6</v>
      </c>
      <c r="G255" s="29">
        <f t="shared" si="31"/>
        <v>4838.3</v>
      </c>
      <c r="H255" s="76">
        <f t="shared" si="32"/>
        <v>30632.899999999998</v>
      </c>
      <c r="I255" s="56">
        <f t="shared" si="33"/>
        <v>10415.2</v>
      </c>
      <c r="J255" s="50">
        <f t="shared" si="34"/>
        <v>612.7</v>
      </c>
      <c r="K255" s="51">
        <v>250</v>
      </c>
      <c r="L255" s="69">
        <f t="shared" si="35"/>
        <v>104.15</v>
      </c>
      <c r="M255" s="40">
        <f t="shared" si="36"/>
        <v>42014.95</v>
      </c>
      <c r="O255" s="82"/>
    </row>
    <row r="256" spans="1:15" ht="12.75">
      <c r="A256" s="46">
        <v>261</v>
      </c>
      <c r="B256" s="43">
        <f t="shared" si="37"/>
        <v>13.26</v>
      </c>
      <c r="C256" s="87">
        <f t="shared" si="29"/>
        <v>37.26</v>
      </c>
      <c r="D256" s="26">
        <v>28503</v>
      </c>
      <c r="E256" s="27">
        <v>15023</v>
      </c>
      <c r="F256" s="28">
        <f t="shared" si="30"/>
        <v>25794.6</v>
      </c>
      <c r="G256" s="29">
        <f t="shared" si="31"/>
        <v>4838.3</v>
      </c>
      <c r="H256" s="76">
        <f t="shared" si="32"/>
        <v>30632.899999999998</v>
      </c>
      <c r="I256" s="56">
        <f t="shared" si="33"/>
        <v>10415.2</v>
      </c>
      <c r="J256" s="50">
        <f t="shared" si="34"/>
        <v>612.7</v>
      </c>
      <c r="K256" s="51">
        <v>250</v>
      </c>
      <c r="L256" s="69">
        <f t="shared" si="35"/>
        <v>104.15</v>
      </c>
      <c r="M256" s="40">
        <f t="shared" si="36"/>
        <v>42014.95</v>
      </c>
      <c r="O256" s="82"/>
    </row>
    <row r="257" spans="1:15" ht="12.75">
      <c r="A257" s="46">
        <v>262</v>
      </c>
      <c r="B257" s="43">
        <f t="shared" si="37"/>
        <v>13.26</v>
      </c>
      <c r="C257" s="87">
        <f t="shared" si="29"/>
        <v>37.26</v>
      </c>
      <c r="D257" s="26">
        <v>28503</v>
      </c>
      <c r="E257" s="27">
        <v>15023</v>
      </c>
      <c r="F257" s="28">
        <f t="shared" si="30"/>
        <v>25794.6</v>
      </c>
      <c r="G257" s="29">
        <f t="shared" si="31"/>
        <v>4838.3</v>
      </c>
      <c r="H257" s="76">
        <f t="shared" si="32"/>
        <v>30632.899999999998</v>
      </c>
      <c r="I257" s="56">
        <f t="shared" si="33"/>
        <v>10415.2</v>
      </c>
      <c r="J257" s="50">
        <f t="shared" si="34"/>
        <v>612.7</v>
      </c>
      <c r="K257" s="51">
        <v>250</v>
      </c>
      <c r="L257" s="69">
        <f t="shared" si="35"/>
        <v>104.15</v>
      </c>
      <c r="M257" s="40">
        <f t="shared" si="36"/>
        <v>42014.95</v>
      </c>
      <c r="O257" s="82"/>
    </row>
    <row r="258" spans="1:15" ht="12.75">
      <c r="A258" s="46">
        <v>263</v>
      </c>
      <c r="B258" s="43">
        <f t="shared" si="37"/>
        <v>13.26</v>
      </c>
      <c r="C258" s="87">
        <f t="shared" si="29"/>
        <v>37.26</v>
      </c>
      <c r="D258" s="26">
        <v>28503</v>
      </c>
      <c r="E258" s="27">
        <v>15023</v>
      </c>
      <c r="F258" s="28">
        <f t="shared" si="30"/>
        <v>25794.6</v>
      </c>
      <c r="G258" s="29">
        <f t="shared" si="31"/>
        <v>4838.3</v>
      </c>
      <c r="H258" s="76">
        <f t="shared" si="32"/>
        <v>30632.899999999998</v>
      </c>
      <c r="I258" s="56">
        <f t="shared" si="33"/>
        <v>10415.2</v>
      </c>
      <c r="J258" s="50">
        <f t="shared" si="34"/>
        <v>612.7</v>
      </c>
      <c r="K258" s="51">
        <v>250</v>
      </c>
      <c r="L258" s="69">
        <f t="shared" si="35"/>
        <v>104.15</v>
      </c>
      <c r="M258" s="40">
        <f t="shared" si="36"/>
        <v>42014.95</v>
      </c>
      <c r="O258" s="82"/>
    </row>
    <row r="259" spans="1:15" ht="12.75">
      <c r="A259" s="46">
        <v>264</v>
      </c>
      <c r="B259" s="43">
        <f t="shared" si="37"/>
        <v>13.26</v>
      </c>
      <c r="C259" s="87">
        <f t="shared" si="29"/>
        <v>37.26</v>
      </c>
      <c r="D259" s="26">
        <v>28503</v>
      </c>
      <c r="E259" s="27">
        <v>15023</v>
      </c>
      <c r="F259" s="28">
        <f t="shared" si="30"/>
        <v>25794.6</v>
      </c>
      <c r="G259" s="29">
        <f t="shared" si="31"/>
        <v>4838.3</v>
      </c>
      <c r="H259" s="76">
        <f t="shared" si="32"/>
        <v>30632.899999999998</v>
      </c>
      <c r="I259" s="56">
        <f t="shared" si="33"/>
        <v>10415.2</v>
      </c>
      <c r="J259" s="50">
        <f t="shared" si="34"/>
        <v>612.7</v>
      </c>
      <c r="K259" s="51">
        <v>250</v>
      </c>
      <c r="L259" s="69">
        <f t="shared" si="35"/>
        <v>104.15</v>
      </c>
      <c r="M259" s="40">
        <f t="shared" si="36"/>
        <v>42014.95</v>
      </c>
      <c r="O259" s="82"/>
    </row>
    <row r="260" spans="1:15" ht="12.75">
      <c r="A260" s="46">
        <v>265</v>
      </c>
      <c r="B260" s="43">
        <f t="shared" si="37"/>
        <v>13.26</v>
      </c>
      <c r="C260" s="87">
        <f t="shared" si="29"/>
        <v>37.26</v>
      </c>
      <c r="D260" s="26">
        <v>28503</v>
      </c>
      <c r="E260" s="27">
        <v>15023</v>
      </c>
      <c r="F260" s="28">
        <f t="shared" si="30"/>
        <v>25794.6</v>
      </c>
      <c r="G260" s="29">
        <f t="shared" si="31"/>
        <v>4838.3</v>
      </c>
      <c r="H260" s="76">
        <f t="shared" si="32"/>
        <v>30632.899999999998</v>
      </c>
      <c r="I260" s="56">
        <f t="shared" si="33"/>
        <v>10415.2</v>
      </c>
      <c r="J260" s="50">
        <f t="shared" si="34"/>
        <v>612.7</v>
      </c>
      <c r="K260" s="51">
        <v>250</v>
      </c>
      <c r="L260" s="69">
        <f t="shared" si="35"/>
        <v>104.15</v>
      </c>
      <c r="M260" s="40">
        <f t="shared" si="36"/>
        <v>42014.95</v>
      </c>
      <c r="O260" s="82"/>
    </row>
    <row r="261" spans="1:15" ht="12.75">
      <c r="A261" s="46">
        <v>266</v>
      </c>
      <c r="B261" s="43">
        <f t="shared" si="37"/>
        <v>13.26</v>
      </c>
      <c r="C261" s="87">
        <f t="shared" si="29"/>
        <v>37.26</v>
      </c>
      <c r="D261" s="26">
        <v>28503</v>
      </c>
      <c r="E261" s="27">
        <v>15023</v>
      </c>
      <c r="F261" s="28">
        <f t="shared" si="30"/>
        <v>25794.6</v>
      </c>
      <c r="G261" s="29">
        <f t="shared" si="31"/>
        <v>4838.3</v>
      </c>
      <c r="H261" s="76">
        <f t="shared" si="32"/>
        <v>30632.899999999998</v>
      </c>
      <c r="I261" s="56">
        <f t="shared" si="33"/>
        <v>10415.2</v>
      </c>
      <c r="J261" s="50">
        <f t="shared" si="34"/>
        <v>612.7</v>
      </c>
      <c r="K261" s="51">
        <v>250</v>
      </c>
      <c r="L261" s="69">
        <f t="shared" si="35"/>
        <v>104.15</v>
      </c>
      <c r="M261" s="40">
        <f t="shared" si="36"/>
        <v>42014.95</v>
      </c>
      <c r="O261" s="82"/>
    </row>
    <row r="262" spans="1:15" ht="12.75">
      <c r="A262" s="46">
        <v>267</v>
      </c>
      <c r="B262" s="43">
        <f t="shared" si="37"/>
        <v>13.26</v>
      </c>
      <c r="C262" s="87">
        <f t="shared" si="29"/>
        <v>37.26</v>
      </c>
      <c r="D262" s="26">
        <v>28503</v>
      </c>
      <c r="E262" s="27">
        <v>15023</v>
      </c>
      <c r="F262" s="28">
        <f t="shared" si="30"/>
        <v>25794.6</v>
      </c>
      <c r="G262" s="29">
        <f t="shared" si="31"/>
        <v>4838.3</v>
      </c>
      <c r="H262" s="76">
        <f t="shared" si="32"/>
        <v>30632.899999999998</v>
      </c>
      <c r="I262" s="56">
        <f t="shared" si="33"/>
        <v>10415.2</v>
      </c>
      <c r="J262" s="50">
        <f t="shared" si="34"/>
        <v>612.7</v>
      </c>
      <c r="K262" s="51">
        <v>250</v>
      </c>
      <c r="L262" s="69">
        <f t="shared" si="35"/>
        <v>104.15</v>
      </c>
      <c r="M262" s="40">
        <f t="shared" si="36"/>
        <v>42014.95</v>
      </c>
      <c r="O262" s="82"/>
    </row>
    <row r="263" spans="1:15" ht="12.75">
      <c r="A263" s="46">
        <v>268</v>
      </c>
      <c r="B263" s="43">
        <f t="shared" si="37"/>
        <v>13.26</v>
      </c>
      <c r="C263" s="87">
        <f t="shared" si="29"/>
        <v>37.26</v>
      </c>
      <c r="D263" s="26">
        <v>28503</v>
      </c>
      <c r="E263" s="27">
        <v>15023</v>
      </c>
      <c r="F263" s="28">
        <f t="shared" si="30"/>
        <v>25794.6</v>
      </c>
      <c r="G263" s="29">
        <f t="shared" si="31"/>
        <v>4838.3</v>
      </c>
      <c r="H263" s="76">
        <f t="shared" si="32"/>
        <v>30632.899999999998</v>
      </c>
      <c r="I263" s="56">
        <f t="shared" si="33"/>
        <v>10415.2</v>
      </c>
      <c r="J263" s="50">
        <f t="shared" si="34"/>
        <v>612.7</v>
      </c>
      <c r="K263" s="51">
        <v>250</v>
      </c>
      <c r="L263" s="69">
        <f t="shared" si="35"/>
        <v>104.15</v>
      </c>
      <c r="M263" s="40">
        <f t="shared" si="36"/>
        <v>42014.95</v>
      </c>
      <c r="O263" s="82"/>
    </row>
    <row r="264" spans="1:15" ht="12.75">
      <c r="A264" s="46">
        <v>269</v>
      </c>
      <c r="B264" s="43">
        <f t="shared" si="37"/>
        <v>13.26</v>
      </c>
      <c r="C264" s="87">
        <f aca="true" t="shared" si="38" ref="C264:C327">ROUND(IF(A264&lt;D$371,(D$364+D$365*A264+D$366*A264^2+D$367*A264^3),(D$364+D$365*D$371+D$366*D$371^2+D$367*D$371^3)),2)</f>
        <v>37.26</v>
      </c>
      <c r="D264" s="26">
        <v>28503</v>
      </c>
      <c r="E264" s="27">
        <v>15023</v>
      </c>
      <c r="F264" s="28">
        <f t="shared" si="30"/>
        <v>25794.6</v>
      </c>
      <c r="G264" s="29">
        <f t="shared" si="31"/>
        <v>4838.3</v>
      </c>
      <c r="H264" s="76">
        <f t="shared" si="32"/>
        <v>30632.899999999998</v>
      </c>
      <c r="I264" s="56">
        <f t="shared" si="33"/>
        <v>10415.2</v>
      </c>
      <c r="J264" s="50">
        <f t="shared" si="34"/>
        <v>612.7</v>
      </c>
      <c r="K264" s="51">
        <v>250</v>
      </c>
      <c r="L264" s="69">
        <f t="shared" si="35"/>
        <v>104.15</v>
      </c>
      <c r="M264" s="40">
        <f t="shared" si="36"/>
        <v>42014.95</v>
      </c>
      <c r="O264" s="82"/>
    </row>
    <row r="265" spans="1:15" ht="12.75">
      <c r="A265" s="46">
        <v>270</v>
      </c>
      <c r="B265" s="43">
        <f t="shared" si="37"/>
        <v>13.26</v>
      </c>
      <c r="C265" s="87">
        <f t="shared" si="38"/>
        <v>37.26</v>
      </c>
      <c r="D265" s="26">
        <v>28503</v>
      </c>
      <c r="E265" s="27">
        <v>15023</v>
      </c>
      <c r="F265" s="28">
        <f aca="true" t="shared" si="39" ref="F265:F328">ROUND(12*1/B265*D265,1)</f>
        <v>25794.6</v>
      </c>
      <c r="G265" s="29">
        <f aca="true" t="shared" si="40" ref="G265:G328">ROUND(12/C265*E265,1)</f>
        <v>4838.3</v>
      </c>
      <c r="H265" s="76">
        <f aca="true" t="shared" si="41" ref="H265:H328">F265+G265</f>
        <v>30632.899999999998</v>
      </c>
      <c r="I265" s="56">
        <f aca="true" t="shared" si="42" ref="I265:I328">ROUND(H265*0.34,1)</f>
        <v>10415.2</v>
      </c>
      <c r="J265" s="50">
        <f aca="true" t="shared" si="43" ref="J265:J328">ROUND(H265*0.02,1)</f>
        <v>612.7</v>
      </c>
      <c r="K265" s="51">
        <v>250</v>
      </c>
      <c r="L265" s="69">
        <f aca="true" t="shared" si="44" ref="L265:L328">ROUND(H265*0.0034,2)</f>
        <v>104.15</v>
      </c>
      <c r="M265" s="40">
        <f aca="true" t="shared" si="45" ref="M265:M328">SUM(H265:L265)</f>
        <v>42014.95</v>
      </c>
      <c r="O265" s="82"/>
    </row>
    <row r="266" spans="1:15" ht="12.75">
      <c r="A266" s="46">
        <v>271</v>
      </c>
      <c r="B266" s="43">
        <f t="shared" si="37"/>
        <v>13.26</v>
      </c>
      <c r="C266" s="87">
        <f t="shared" si="38"/>
        <v>37.26</v>
      </c>
      <c r="D266" s="26">
        <v>28503</v>
      </c>
      <c r="E266" s="27">
        <v>15023</v>
      </c>
      <c r="F266" s="28">
        <f t="shared" si="39"/>
        <v>25794.6</v>
      </c>
      <c r="G266" s="29">
        <f t="shared" si="40"/>
        <v>4838.3</v>
      </c>
      <c r="H266" s="76">
        <f t="shared" si="41"/>
        <v>30632.899999999998</v>
      </c>
      <c r="I266" s="56">
        <f t="shared" si="42"/>
        <v>10415.2</v>
      </c>
      <c r="J266" s="50">
        <f t="shared" si="43"/>
        <v>612.7</v>
      </c>
      <c r="K266" s="51">
        <v>250</v>
      </c>
      <c r="L266" s="69">
        <f t="shared" si="44"/>
        <v>104.15</v>
      </c>
      <c r="M266" s="40">
        <f t="shared" si="45"/>
        <v>42014.95</v>
      </c>
      <c r="O266" s="82"/>
    </row>
    <row r="267" spans="1:15" ht="12.75">
      <c r="A267" s="46">
        <v>272</v>
      </c>
      <c r="B267" s="43">
        <f t="shared" si="37"/>
        <v>13.26</v>
      </c>
      <c r="C267" s="87">
        <f t="shared" si="38"/>
        <v>37.26</v>
      </c>
      <c r="D267" s="26">
        <v>28503</v>
      </c>
      <c r="E267" s="27">
        <v>15023</v>
      </c>
      <c r="F267" s="28">
        <f t="shared" si="39"/>
        <v>25794.6</v>
      </c>
      <c r="G267" s="29">
        <f t="shared" si="40"/>
        <v>4838.3</v>
      </c>
      <c r="H267" s="76">
        <f t="shared" si="41"/>
        <v>30632.899999999998</v>
      </c>
      <c r="I267" s="56">
        <f t="shared" si="42"/>
        <v>10415.2</v>
      </c>
      <c r="J267" s="50">
        <f t="shared" si="43"/>
        <v>612.7</v>
      </c>
      <c r="K267" s="51">
        <v>250</v>
      </c>
      <c r="L267" s="69">
        <f t="shared" si="44"/>
        <v>104.15</v>
      </c>
      <c r="M267" s="40">
        <f t="shared" si="45"/>
        <v>42014.95</v>
      </c>
      <c r="O267" s="82"/>
    </row>
    <row r="268" spans="1:15" ht="12.75">
      <c r="A268" s="46">
        <v>273</v>
      </c>
      <c r="B268" s="43">
        <f t="shared" si="37"/>
        <v>13.26</v>
      </c>
      <c r="C268" s="87">
        <f t="shared" si="38"/>
        <v>37.26</v>
      </c>
      <c r="D268" s="26">
        <v>28503</v>
      </c>
      <c r="E268" s="27">
        <v>15023</v>
      </c>
      <c r="F268" s="28">
        <f t="shared" si="39"/>
        <v>25794.6</v>
      </c>
      <c r="G268" s="29">
        <f t="shared" si="40"/>
        <v>4838.3</v>
      </c>
      <c r="H268" s="76">
        <f t="shared" si="41"/>
        <v>30632.899999999998</v>
      </c>
      <c r="I268" s="56">
        <f t="shared" si="42"/>
        <v>10415.2</v>
      </c>
      <c r="J268" s="50">
        <f t="shared" si="43"/>
        <v>612.7</v>
      </c>
      <c r="K268" s="51">
        <v>250</v>
      </c>
      <c r="L268" s="69">
        <f t="shared" si="44"/>
        <v>104.15</v>
      </c>
      <c r="M268" s="40">
        <f t="shared" si="45"/>
        <v>42014.95</v>
      </c>
      <c r="O268" s="82"/>
    </row>
    <row r="269" spans="1:15" ht="12.75">
      <c r="A269" s="46">
        <v>274</v>
      </c>
      <c r="B269" s="43">
        <f t="shared" si="37"/>
        <v>13.26</v>
      </c>
      <c r="C269" s="87">
        <f t="shared" si="38"/>
        <v>37.26</v>
      </c>
      <c r="D269" s="26">
        <v>28503</v>
      </c>
      <c r="E269" s="27">
        <v>15023</v>
      </c>
      <c r="F269" s="28">
        <f t="shared" si="39"/>
        <v>25794.6</v>
      </c>
      <c r="G269" s="29">
        <f t="shared" si="40"/>
        <v>4838.3</v>
      </c>
      <c r="H269" s="76">
        <f t="shared" si="41"/>
        <v>30632.899999999998</v>
      </c>
      <c r="I269" s="56">
        <f t="shared" si="42"/>
        <v>10415.2</v>
      </c>
      <c r="J269" s="50">
        <f t="shared" si="43"/>
        <v>612.7</v>
      </c>
      <c r="K269" s="51">
        <v>250</v>
      </c>
      <c r="L269" s="69">
        <f t="shared" si="44"/>
        <v>104.15</v>
      </c>
      <c r="M269" s="40">
        <f t="shared" si="45"/>
        <v>42014.95</v>
      </c>
      <c r="O269" s="82"/>
    </row>
    <row r="270" spans="1:15" ht="12.75">
      <c r="A270" s="46">
        <v>275</v>
      </c>
      <c r="B270" s="43">
        <f t="shared" si="37"/>
        <v>13.26</v>
      </c>
      <c r="C270" s="87">
        <f t="shared" si="38"/>
        <v>37.26</v>
      </c>
      <c r="D270" s="26">
        <v>28503</v>
      </c>
      <c r="E270" s="27">
        <v>15023</v>
      </c>
      <c r="F270" s="28">
        <f t="shared" si="39"/>
        <v>25794.6</v>
      </c>
      <c r="G270" s="29">
        <f t="shared" si="40"/>
        <v>4838.3</v>
      </c>
      <c r="H270" s="76">
        <f t="shared" si="41"/>
        <v>30632.899999999998</v>
      </c>
      <c r="I270" s="56">
        <f t="shared" si="42"/>
        <v>10415.2</v>
      </c>
      <c r="J270" s="50">
        <f t="shared" si="43"/>
        <v>612.7</v>
      </c>
      <c r="K270" s="51">
        <v>250</v>
      </c>
      <c r="L270" s="69">
        <f t="shared" si="44"/>
        <v>104.15</v>
      </c>
      <c r="M270" s="40">
        <f t="shared" si="45"/>
        <v>42014.95</v>
      </c>
      <c r="O270" s="82"/>
    </row>
    <row r="271" spans="1:15" ht="12.75">
      <c r="A271" s="46">
        <v>276</v>
      </c>
      <c r="B271" s="43">
        <f t="shared" si="37"/>
        <v>13.26</v>
      </c>
      <c r="C271" s="87">
        <f t="shared" si="38"/>
        <v>37.26</v>
      </c>
      <c r="D271" s="26">
        <v>28503</v>
      </c>
      <c r="E271" s="27">
        <v>15023</v>
      </c>
      <c r="F271" s="28">
        <f t="shared" si="39"/>
        <v>25794.6</v>
      </c>
      <c r="G271" s="29">
        <f t="shared" si="40"/>
        <v>4838.3</v>
      </c>
      <c r="H271" s="76">
        <f t="shared" si="41"/>
        <v>30632.899999999998</v>
      </c>
      <c r="I271" s="56">
        <f t="shared" si="42"/>
        <v>10415.2</v>
      </c>
      <c r="J271" s="50">
        <f t="shared" si="43"/>
        <v>612.7</v>
      </c>
      <c r="K271" s="51">
        <v>250</v>
      </c>
      <c r="L271" s="69">
        <f t="shared" si="44"/>
        <v>104.15</v>
      </c>
      <c r="M271" s="40">
        <f t="shared" si="45"/>
        <v>42014.95</v>
      </c>
      <c r="O271" s="82"/>
    </row>
    <row r="272" spans="1:15" ht="12.75">
      <c r="A272" s="46">
        <v>277</v>
      </c>
      <c r="B272" s="43">
        <f t="shared" si="37"/>
        <v>13.26</v>
      </c>
      <c r="C272" s="87">
        <f t="shared" si="38"/>
        <v>37.26</v>
      </c>
      <c r="D272" s="26">
        <v>28503</v>
      </c>
      <c r="E272" s="27">
        <v>15023</v>
      </c>
      <c r="F272" s="28">
        <f t="shared" si="39"/>
        <v>25794.6</v>
      </c>
      <c r="G272" s="29">
        <f t="shared" si="40"/>
        <v>4838.3</v>
      </c>
      <c r="H272" s="76">
        <f t="shared" si="41"/>
        <v>30632.899999999998</v>
      </c>
      <c r="I272" s="56">
        <f t="shared" si="42"/>
        <v>10415.2</v>
      </c>
      <c r="J272" s="50">
        <f t="shared" si="43"/>
        <v>612.7</v>
      </c>
      <c r="K272" s="51">
        <v>250</v>
      </c>
      <c r="L272" s="69">
        <f t="shared" si="44"/>
        <v>104.15</v>
      </c>
      <c r="M272" s="40">
        <f t="shared" si="45"/>
        <v>42014.95</v>
      </c>
      <c r="O272" s="82"/>
    </row>
    <row r="273" spans="1:15" ht="12.75">
      <c r="A273" s="46">
        <v>278</v>
      </c>
      <c r="B273" s="43">
        <f t="shared" si="37"/>
        <v>13.26</v>
      </c>
      <c r="C273" s="87">
        <f t="shared" si="38"/>
        <v>37.26</v>
      </c>
      <c r="D273" s="26">
        <v>28503</v>
      </c>
      <c r="E273" s="27">
        <v>15023</v>
      </c>
      <c r="F273" s="28">
        <f t="shared" si="39"/>
        <v>25794.6</v>
      </c>
      <c r="G273" s="29">
        <f t="shared" si="40"/>
        <v>4838.3</v>
      </c>
      <c r="H273" s="76">
        <f t="shared" si="41"/>
        <v>30632.899999999998</v>
      </c>
      <c r="I273" s="56">
        <f t="shared" si="42"/>
        <v>10415.2</v>
      </c>
      <c r="J273" s="50">
        <f t="shared" si="43"/>
        <v>612.7</v>
      </c>
      <c r="K273" s="51">
        <v>250</v>
      </c>
      <c r="L273" s="69">
        <f t="shared" si="44"/>
        <v>104.15</v>
      </c>
      <c r="M273" s="40">
        <f t="shared" si="45"/>
        <v>42014.95</v>
      </c>
      <c r="O273" s="82"/>
    </row>
    <row r="274" spans="1:15" ht="12.75">
      <c r="A274" s="46">
        <v>279</v>
      </c>
      <c r="B274" s="43">
        <f t="shared" si="37"/>
        <v>13.26</v>
      </c>
      <c r="C274" s="87">
        <f t="shared" si="38"/>
        <v>37.26</v>
      </c>
      <c r="D274" s="26">
        <v>28503</v>
      </c>
      <c r="E274" s="27">
        <v>15023</v>
      </c>
      <c r="F274" s="28">
        <f t="shared" si="39"/>
        <v>25794.6</v>
      </c>
      <c r="G274" s="29">
        <f t="shared" si="40"/>
        <v>4838.3</v>
      </c>
      <c r="H274" s="76">
        <f t="shared" si="41"/>
        <v>30632.899999999998</v>
      </c>
      <c r="I274" s="56">
        <f t="shared" si="42"/>
        <v>10415.2</v>
      </c>
      <c r="J274" s="50">
        <f t="shared" si="43"/>
        <v>612.7</v>
      </c>
      <c r="K274" s="51">
        <v>250</v>
      </c>
      <c r="L274" s="69">
        <f t="shared" si="44"/>
        <v>104.15</v>
      </c>
      <c r="M274" s="40">
        <f t="shared" si="45"/>
        <v>42014.95</v>
      </c>
      <c r="O274" s="82"/>
    </row>
    <row r="275" spans="1:15" ht="12.75">
      <c r="A275" s="46">
        <v>280</v>
      </c>
      <c r="B275" s="43">
        <f t="shared" si="37"/>
        <v>13.26</v>
      </c>
      <c r="C275" s="87">
        <f t="shared" si="38"/>
        <v>37.26</v>
      </c>
      <c r="D275" s="26">
        <v>28503</v>
      </c>
      <c r="E275" s="27">
        <v>15023</v>
      </c>
      <c r="F275" s="28">
        <f t="shared" si="39"/>
        <v>25794.6</v>
      </c>
      <c r="G275" s="29">
        <f t="shared" si="40"/>
        <v>4838.3</v>
      </c>
      <c r="H275" s="76">
        <f t="shared" si="41"/>
        <v>30632.899999999998</v>
      </c>
      <c r="I275" s="56">
        <f t="shared" si="42"/>
        <v>10415.2</v>
      </c>
      <c r="J275" s="50">
        <f t="shared" si="43"/>
        <v>612.7</v>
      </c>
      <c r="K275" s="51">
        <v>250</v>
      </c>
      <c r="L275" s="69">
        <f t="shared" si="44"/>
        <v>104.15</v>
      </c>
      <c r="M275" s="40">
        <f t="shared" si="45"/>
        <v>42014.95</v>
      </c>
      <c r="O275" s="82"/>
    </row>
    <row r="276" spans="1:15" ht="12.75">
      <c r="A276" s="46">
        <v>281</v>
      </c>
      <c r="B276" s="43">
        <f t="shared" si="37"/>
        <v>13.26</v>
      </c>
      <c r="C276" s="87">
        <f t="shared" si="38"/>
        <v>37.26</v>
      </c>
      <c r="D276" s="26">
        <v>28503</v>
      </c>
      <c r="E276" s="27">
        <v>15023</v>
      </c>
      <c r="F276" s="28">
        <f t="shared" si="39"/>
        <v>25794.6</v>
      </c>
      <c r="G276" s="29">
        <f t="shared" si="40"/>
        <v>4838.3</v>
      </c>
      <c r="H276" s="76">
        <f t="shared" si="41"/>
        <v>30632.899999999998</v>
      </c>
      <c r="I276" s="56">
        <f t="shared" si="42"/>
        <v>10415.2</v>
      </c>
      <c r="J276" s="50">
        <f t="shared" si="43"/>
        <v>612.7</v>
      </c>
      <c r="K276" s="51">
        <v>250</v>
      </c>
      <c r="L276" s="69">
        <f t="shared" si="44"/>
        <v>104.15</v>
      </c>
      <c r="M276" s="40">
        <f t="shared" si="45"/>
        <v>42014.95</v>
      </c>
      <c r="O276" s="82"/>
    </row>
    <row r="277" spans="1:15" ht="12.75">
      <c r="A277" s="46">
        <v>282</v>
      </c>
      <c r="B277" s="43">
        <f t="shared" si="37"/>
        <v>13.26</v>
      </c>
      <c r="C277" s="87">
        <f t="shared" si="38"/>
        <v>37.26</v>
      </c>
      <c r="D277" s="26">
        <v>28503</v>
      </c>
      <c r="E277" s="27">
        <v>15023</v>
      </c>
      <c r="F277" s="28">
        <f t="shared" si="39"/>
        <v>25794.6</v>
      </c>
      <c r="G277" s="29">
        <f t="shared" si="40"/>
        <v>4838.3</v>
      </c>
      <c r="H277" s="76">
        <f t="shared" si="41"/>
        <v>30632.899999999998</v>
      </c>
      <c r="I277" s="56">
        <f t="shared" si="42"/>
        <v>10415.2</v>
      </c>
      <c r="J277" s="50">
        <f t="shared" si="43"/>
        <v>612.7</v>
      </c>
      <c r="K277" s="51">
        <v>250</v>
      </c>
      <c r="L277" s="69">
        <f t="shared" si="44"/>
        <v>104.15</v>
      </c>
      <c r="M277" s="40">
        <f t="shared" si="45"/>
        <v>42014.95</v>
      </c>
      <c r="O277" s="82"/>
    </row>
    <row r="278" spans="1:15" ht="12.75">
      <c r="A278" s="46">
        <v>283</v>
      </c>
      <c r="B278" s="43">
        <f t="shared" si="37"/>
        <v>13.26</v>
      </c>
      <c r="C278" s="87">
        <f t="shared" si="38"/>
        <v>37.26</v>
      </c>
      <c r="D278" s="26">
        <v>28503</v>
      </c>
      <c r="E278" s="27">
        <v>15023</v>
      </c>
      <c r="F278" s="28">
        <f t="shared" si="39"/>
        <v>25794.6</v>
      </c>
      <c r="G278" s="29">
        <f t="shared" si="40"/>
        <v>4838.3</v>
      </c>
      <c r="H278" s="76">
        <f t="shared" si="41"/>
        <v>30632.899999999998</v>
      </c>
      <c r="I278" s="56">
        <f t="shared" si="42"/>
        <v>10415.2</v>
      </c>
      <c r="J278" s="50">
        <f t="shared" si="43"/>
        <v>612.7</v>
      </c>
      <c r="K278" s="51">
        <v>250</v>
      </c>
      <c r="L278" s="69">
        <f t="shared" si="44"/>
        <v>104.15</v>
      </c>
      <c r="M278" s="40">
        <f t="shared" si="45"/>
        <v>42014.95</v>
      </c>
      <c r="O278" s="82"/>
    </row>
    <row r="279" spans="1:15" ht="12.75">
      <c r="A279" s="46">
        <v>284</v>
      </c>
      <c r="B279" s="43">
        <f t="shared" si="37"/>
        <v>13.26</v>
      </c>
      <c r="C279" s="87">
        <f t="shared" si="38"/>
        <v>37.26</v>
      </c>
      <c r="D279" s="26">
        <v>28503</v>
      </c>
      <c r="E279" s="27">
        <v>15023</v>
      </c>
      <c r="F279" s="28">
        <f t="shared" si="39"/>
        <v>25794.6</v>
      </c>
      <c r="G279" s="29">
        <f t="shared" si="40"/>
        <v>4838.3</v>
      </c>
      <c r="H279" s="76">
        <f t="shared" si="41"/>
        <v>30632.899999999998</v>
      </c>
      <c r="I279" s="56">
        <f t="shared" si="42"/>
        <v>10415.2</v>
      </c>
      <c r="J279" s="50">
        <f t="shared" si="43"/>
        <v>612.7</v>
      </c>
      <c r="K279" s="51">
        <v>250</v>
      </c>
      <c r="L279" s="69">
        <f t="shared" si="44"/>
        <v>104.15</v>
      </c>
      <c r="M279" s="40">
        <f t="shared" si="45"/>
        <v>42014.95</v>
      </c>
      <c r="O279" s="82"/>
    </row>
    <row r="280" spans="1:15" ht="12.75">
      <c r="A280" s="46">
        <v>285</v>
      </c>
      <c r="B280" s="43">
        <f t="shared" si="37"/>
        <v>13.26</v>
      </c>
      <c r="C280" s="87">
        <f t="shared" si="38"/>
        <v>37.26</v>
      </c>
      <c r="D280" s="26">
        <v>28503</v>
      </c>
      <c r="E280" s="27">
        <v>15023</v>
      </c>
      <c r="F280" s="28">
        <f t="shared" si="39"/>
        <v>25794.6</v>
      </c>
      <c r="G280" s="29">
        <f t="shared" si="40"/>
        <v>4838.3</v>
      </c>
      <c r="H280" s="76">
        <f t="shared" si="41"/>
        <v>30632.899999999998</v>
      </c>
      <c r="I280" s="56">
        <f t="shared" si="42"/>
        <v>10415.2</v>
      </c>
      <c r="J280" s="50">
        <f t="shared" si="43"/>
        <v>612.7</v>
      </c>
      <c r="K280" s="51">
        <v>250</v>
      </c>
      <c r="L280" s="69">
        <f t="shared" si="44"/>
        <v>104.15</v>
      </c>
      <c r="M280" s="40">
        <f t="shared" si="45"/>
        <v>42014.95</v>
      </c>
      <c r="O280" s="82"/>
    </row>
    <row r="281" spans="1:15" ht="12.75">
      <c r="A281" s="46">
        <v>286</v>
      </c>
      <c r="B281" s="43">
        <f t="shared" si="37"/>
        <v>13.26</v>
      </c>
      <c r="C281" s="87">
        <f t="shared" si="38"/>
        <v>37.26</v>
      </c>
      <c r="D281" s="26">
        <v>28503</v>
      </c>
      <c r="E281" s="27">
        <v>15023</v>
      </c>
      <c r="F281" s="28">
        <f t="shared" si="39"/>
        <v>25794.6</v>
      </c>
      <c r="G281" s="29">
        <f t="shared" si="40"/>
        <v>4838.3</v>
      </c>
      <c r="H281" s="76">
        <f t="shared" si="41"/>
        <v>30632.899999999998</v>
      </c>
      <c r="I281" s="56">
        <f t="shared" si="42"/>
        <v>10415.2</v>
      </c>
      <c r="J281" s="50">
        <f t="shared" si="43"/>
        <v>612.7</v>
      </c>
      <c r="K281" s="51">
        <v>250</v>
      </c>
      <c r="L281" s="69">
        <f t="shared" si="44"/>
        <v>104.15</v>
      </c>
      <c r="M281" s="40">
        <f t="shared" si="45"/>
        <v>42014.95</v>
      </c>
      <c r="O281" s="82"/>
    </row>
    <row r="282" spans="1:15" ht="12.75">
      <c r="A282" s="46">
        <v>287</v>
      </c>
      <c r="B282" s="43">
        <f t="shared" si="37"/>
        <v>13.26</v>
      </c>
      <c r="C282" s="87">
        <f t="shared" si="38"/>
        <v>37.26</v>
      </c>
      <c r="D282" s="26">
        <v>28503</v>
      </c>
      <c r="E282" s="27">
        <v>15023</v>
      </c>
      <c r="F282" s="28">
        <f t="shared" si="39"/>
        <v>25794.6</v>
      </c>
      <c r="G282" s="29">
        <f t="shared" si="40"/>
        <v>4838.3</v>
      </c>
      <c r="H282" s="76">
        <f t="shared" si="41"/>
        <v>30632.899999999998</v>
      </c>
      <c r="I282" s="56">
        <f t="shared" si="42"/>
        <v>10415.2</v>
      </c>
      <c r="J282" s="50">
        <f t="shared" si="43"/>
        <v>612.7</v>
      </c>
      <c r="K282" s="51">
        <v>250</v>
      </c>
      <c r="L282" s="69">
        <f t="shared" si="44"/>
        <v>104.15</v>
      </c>
      <c r="M282" s="40">
        <f t="shared" si="45"/>
        <v>42014.95</v>
      </c>
      <c r="O282" s="82"/>
    </row>
    <row r="283" spans="1:15" ht="12.75">
      <c r="A283" s="46">
        <v>288</v>
      </c>
      <c r="B283" s="43">
        <f t="shared" si="37"/>
        <v>13.26</v>
      </c>
      <c r="C283" s="87">
        <f>ROUND(IF(A283&lt;D$371,(D$364+D$365*A283+D$366*A283^2+D$367*A283^3),(D$364+D$365*D$371+D$366*D$371^2+D$367*D$371^3)),2)</f>
        <v>37.26</v>
      </c>
      <c r="D283" s="26">
        <v>28503</v>
      </c>
      <c r="E283" s="27">
        <v>15023</v>
      </c>
      <c r="F283" s="28">
        <f t="shared" si="39"/>
        <v>25794.6</v>
      </c>
      <c r="G283" s="29">
        <f t="shared" si="40"/>
        <v>4838.3</v>
      </c>
      <c r="H283" s="76">
        <f t="shared" si="41"/>
        <v>30632.899999999998</v>
      </c>
      <c r="I283" s="56">
        <f t="shared" si="42"/>
        <v>10415.2</v>
      </c>
      <c r="J283" s="50">
        <f t="shared" si="43"/>
        <v>612.7</v>
      </c>
      <c r="K283" s="51">
        <v>250</v>
      </c>
      <c r="L283" s="69">
        <f t="shared" si="44"/>
        <v>104.15</v>
      </c>
      <c r="M283" s="40">
        <f t="shared" si="45"/>
        <v>42014.95</v>
      </c>
      <c r="O283" s="82"/>
    </row>
    <row r="284" spans="1:15" ht="12.75">
      <c r="A284" s="46">
        <v>289</v>
      </c>
      <c r="B284" s="43">
        <f t="shared" si="37"/>
        <v>13.26</v>
      </c>
      <c r="C284" s="87">
        <f t="shared" si="38"/>
        <v>37.26</v>
      </c>
      <c r="D284" s="26">
        <v>28503</v>
      </c>
      <c r="E284" s="27">
        <v>15023</v>
      </c>
      <c r="F284" s="28">
        <f t="shared" si="39"/>
        <v>25794.6</v>
      </c>
      <c r="G284" s="29">
        <f t="shared" si="40"/>
        <v>4838.3</v>
      </c>
      <c r="H284" s="76">
        <f t="shared" si="41"/>
        <v>30632.899999999998</v>
      </c>
      <c r="I284" s="56">
        <f t="shared" si="42"/>
        <v>10415.2</v>
      </c>
      <c r="J284" s="50">
        <f t="shared" si="43"/>
        <v>612.7</v>
      </c>
      <c r="K284" s="51">
        <v>250</v>
      </c>
      <c r="L284" s="69">
        <f t="shared" si="44"/>
        <v>104.15</v>
      </c>
      <c r="M284" s="40">
        <f t="shared" si="45"/>
        <v>42014.95</v>
      </c>
      <c r="O284" s="82"/>
    </row>
    <row r="285" spans="1:15" ht="12.75">
      <c r="A285" s="46">
        <v>290</v>
      </c>
      <c r="B285" s="43">
        <f t="shared" si="37"/>
        <v>13.26</v>
      </c>
      <c r="C285" s="87">
        <f t="shared" si="38"/>
        <v>37.26</v>
      </c>
      <c r="D285" s="26">
        <v>28503</v>
      </c>
      <c r="E285" s="27">
        <v>15023</v>
      </c>
      <c r="F285" s="28">
        <f t="shared" si="39"/>
        <v>25794.6</v>
      </c>
      <c r="G285" s="29">
        <f t="shared" si="40"/>
        <v>4838.3</v>
      </c>
      <c r="H285" s="76">
        <f t="shared" si="41"/>
        <v>30632.899999999998</v>
      </c>
      <c r="I285" s="56">
        <f t="shared" si="42"/>
        <v>10415.2</v>
      </c>
      <c r="J285" s="50">
        <f t="shared" si="43"/>
        <v>612.7</v>
      </c>
      <c r="K285" s="51">
        <v>250</v>
      </c>
      <c r="L285" s="69">
        <f t="shared" si="44"/>
        <v>104.15</v>
      </c>
      <c r="M285" s="40">
        <f t="shared" si="45"/>
        <v>42014.95</v>
      </c>
      <c r="O285" s="82"/>
    </row>
    <row r="286" spans="1:15" ht="12.75">
      <c r="A286" s="46">
        <v>291</v>
      </c>
      <c r="B286" s="43">
        <f t="shared" si="37"/>
        <v>13.26</v>
      </c>
      <c r="C286" s="87">
        <f t="shared" si="38"/>
        <v>37.26</v>
      </c>
      <c r="D286" s="26">
        <v>28503</v>
      </c>
      <c r="E286" s="27">
        <v>15023</v>
      </c>
      <c r="F286" s="28">
        <f t="shared" si="39"/>
        <v>25794.6</v>
      </c>
      <c r="G286" s="29">
        <f t="shared" si="40"/>
        <v>4838.3</v>
      </c>
      <c r="H286" s="76">
        <f t="shared" si="41"/>
        <v>30632.899999999998</v>
      </c>
      <c r="I286" s="56">
        <f t="shared" si="42"/>
        <v>10415.2</v>
      </c>
      <c r="J286" s="50">
        <f t="shared" si="43"/>
        <v>612.7</v>
      </c>
      <c r="K286" s="51">
        <v>250</v>
      </c>
      <c r="L286" s="69">
        <f t="shared" si="44"/>
        <v>104.15</v>
      </c>
      <c r="M286" s="40">
        <f t="shared" si="45"/>
        <v>42014.95</v>
      </c>
      <c r="O286" s="82"/>
    </row>
    <row r="287" spans="1:15" ht="12.75">
      <c r="A287" s="46">
        <v>292</v>
      </c>
      <c r="B287" s="43">
        <f t="shared" si="37"/>
        <v>13.26</v>
      </c>
      <c r="C287" s="87">
        <f t="shared" si="38"/>
        <v>37.26</v>
      </c>
      <c r="D287" s="26">
        <v>28503</v>
      </c>
      <c r="E287" s="27">
        <v>15023</v>
      </c>
      <c r="F287" s="28">
        <f t="shared" si="39"/>
        <v>25794.6</v>
      </c>
      <c r="G287" s="29">
        <f t="shared" si="40"/>
        <v>4838.3</v>
      </c>
      <c r="H287" s="76">
        <f t="shared" si="41"/>
        <v>30632.899999999998</v>
      </c>
      <c r="I287" s="56">
        <f t="shared" si="42"/>
        <v>10415.2</v>
      </c>
      <c r="J287" s="50">
        <f t="shared" si="43"/>
        <v>612.7</v>
      </c>
      <c r="K287" s="51">
        <v>250</v>
      </c>
      <c r="L287" s="69">
        <f t="shared" si="44"/>
        <v>104.15</v>
      </c>
      <c r="M287" s="40">
        <f t="shared" si="45"/>
        <v>42014.95</v>
      </c>
      <c r="O287" s="82"/>
    </row>
    <row r="288" spans="1:15" ht="12.75">
      <c r="A288" s="46">
        <v>293</v>
      </c>
      <c r="B288" s="43">
        <f t="shared" si="37"/>
        <v>13.26</v>
      </c>
      <c r="C288" s="87">
        <f t="shared" si="38"/>
        <v>37.26</v>
      </c>
      <c r="D288" s="26">
        <v>28503</v>
      </c>
      <c r="E288" s="27">
        <v>15023</v>
      </c>
      <c r="F288" s="28">
        <f t="shared" si="39"/>
        <v>25794.6</v>
      </c>
      <c r="G288" s="29">
        <f t="shared" si="40"/>
        <v>4838.3</v>
      </c>
      <c r="H288" s="76">
        <f t="shared" si="41"/>
        <v>30632.899999999998</v>
      </c>
      <c r="I288" s="56">
        <f t="shared" si="42"/>
        <v>10415.2</v>
      </c>
      <c r="J288" s="50">
        <f t="shared" si="43"/>
        <v>612.7</v>
      </c>
      <c r="K288" s="51">
        <v>250</v>
      </c>
      <c r="L288" s="69">
        <f t="shared" si="44"/>
        <v>104.15</v>
      </c>
      <c r="M288" s="40">
        <f t="shared" si="45"/>
        <v>42014.95</v>
      </c>
      <c r="O288" s="82"/>
    </row>
    <row r="289" spans="1:15" ht="12.75">
      <c r="A289" s="46">
        <v>294</v>
      </c>
      <c r="B289" s="43">
        <f t="shared" si="37"/>
        <v>13.26</v>
      </c>
      <c r="C289" s="87">
        <f t="shared" si="38"/>
        <v>37.26</v>
      </c>
      <c r="D289" s="26">
        <v>28503</v>
      </c>
      <c r="E289" s="27">
        <v>15023</v>
      </c>
      <c r="F289" s="28">
        <f t="shared" si="39"/>
        <v>25794.6</v>
      </c>
      <c r="G289" s="29">
        <f t="shared" si="40"/>
        <v>4838.3</v>
      </c>
      <c r="H289" s="76">
        <f t="shared" si="41"/>
        <v>30632.899999999998</v>
      </c>
      <c r="I289" s="56">
        <f t="shared" si="42"/>
        <v>10415.2</v>
      </c>
      <c r="J289" s="50">
        <f t="shared" si="43"/>
        <v>612.7</v>
      </c>
      <c r="K289" s="51">
        <v>250</v>
      </c>
      <c r="L289" s="69">
        <f t="shared" si="44"/>
        <v>104.15</v>
      </c>
      <c r="M289" s="40">
        <f t="shared" si="45"/>
        <v>42014.95</v>
      </c>
      <c r="O289" s="82"/>
    </row>
    <row r="290" spans="1:15" ht="12.75">
      <c r="A290" s="46">
        <v>295</v>
      </c>
      <c r="B290" s="43">
        <f t="shared" si="37"/>
        <v>13.26</v>
      </c>
      <c r="C290" s="87">
        <f t="shared" si="38"/>
        <v>37.26</v>
      </c>
      <c r="D290" s="26">
        <v>28503</v>
      </c>
      <c r="E290" s="27">
        <v>15023</v>
      </c>
      <c r="F290" s="28">
        <f t="shared" si="39"/>
        <v>25794.6</v>
      </c>
      <c r="G290" s="29">
        <f t="shared" si="40"/>
        <v>4838.3</v>
      </c>
      <c r="H290" s="76">
        <f t="shared" si="41"/>
        <v>30632.899999999998</v>
      </c>
      <c r="I290" s="56">
        <f t="shared" si="42"/>
        <v>10415.2</v>
      </c>
      <c r="J290" s="50">
        <f t="shared" si="43"/>
        <v>612.7</v>
      </c>
      <c r="K290" s="51">
        <v>250</v>
      </c>
      <c r="L290" s="69">
        <f t="shared" si="44"/>
        <v>104.15</v>
      </c>
      <c r="M290" s="40">
        <f t="shared" si="45"/>
        <v>42014.95</v>
      </c>
      <c r="O290" s="82"/>
    </row>
    <row r="291" spans="1:15" ht="12.75">
      <c r="A291" s="46">
        <v>296</v>
      </c>
      <c r="B291" s="43">
        <f t="shared" si="37"/>
        <v>13.26</v>
      </c>
      <c r="C291" s="87">
        <f t="shared" si="38"/>
        <v>37.26</v>
      </c>
      <c r="D291" s="26">
        <v>28503</v>
      </c>
      <c r="E291" s="27">
        <v>15023</v>
      </c>
      <c r="F291" s="28">
        <f t="shared" si="39"/>
        <v>25794.6</v>
      </c>
      <c r="G291" s="29">
        <f t="shared" si="40"/>
        <v>4838.3</v>
      </c>
      <c r="H291" s="76">
        <f t="shared" si="41"/>
        <v>30632.899999999998</v>
      </c>
      <c r="I291" s="56">
        <f t="shared" si="42"/>
        <v>10415.2</v>
      </c>
      <c r="J291" s="50">
        <f t="shared" si="43"/>
        <v>612.7</v>
      </c>
      <c r="K291" s="51">
        <v>250</v>
      </c>
      <c r="L291" s="69">
        <f t="shared" si="44"/>
        <v>104.15</v>
      </c>
      <c r="M291" s="40">
        <f t="shared" si="45"/>
        <v>42014.95</v>
      </c>
      <c r="O291" s="82"/>
    </row>
    <row r="292" spans="1:15" ht="12.75">
      <c r="A292" s="46">
        <v>297</v>
      </c>
      <c r="B292" s="43">
        <f t="shared" si="37"/>
        <v>13.26</v>
      </c>
      <c r="C292" s="87">
        <f t="shared" si="38"/>
        <v>37.26</v>
      </c>
      <c r="D292" s="26">
        <v>28503</v>
      </c>
      <c r="E292" s="27">
        <v>15023</v>
      </c>
      <c r="F292" s="28">
        <f t="shared" si="39"/>
        <v>25794.6</v>
      </c>
      <c r="G292" s="29">
        <f t="shared" si="40"/>
        <v>4838.3</v>
      </c>
      <c r="H292" s="76">
        <f t="shared" si="41"/>
        <v>30632.899999999998</v>
      </c>
      <c r="I292" s="56">
        <f t="shared" si="42"/>
        <v>10415.2</v>
      </c>
      <c r="J292" s="50">
        <f t="shared" si="43"/>
        <v>612.7</v>
      </c>
      <c r="K292" s="51">
        <v>250</v>
      </c>
      <c r="L292" s="69">
        <f t="shared" si="44"/>
        <v>104.15</v>
      </c>
      <c r="M292" s="40">
        <f t="shared" si="45"/>
        <v>42014.95</v>
      </c>
      <c r="O292" s="82"/>
    </row>
    <row r="293" spans="1:15" ht="12.75">
      <c r="A293" s="46">
        <v>298</v>
      </c>
      <c r="B293" s="43">
        <f t="shared" si="37"/>
        <v>13.26</v>
      </c>
      <c r="C293" s="87">
        <f t="shared" si="38"/>
        <v>37.26</v>
      </c>
      <c r="D293" s="26">
        <v>28503</v>
      </c>
      <c r="E293" s="27">
        <v>15023</v>
      </c>
      <c r="F293" s="28">
        <f t="shared" si="39"/>
        <v>25794.6</v>
      </c>
      <c r="G293" s="29">
        <f t="shared" si="40"/>
        <v>4838.3</v>
      </c>
      <c r="H293" s="76">
        <f t="shared" si="41"/>
        <v>30632.899999999998</v>
      </c>
      <c r="I293" s="56">
        <f t="shared" si="42"/>
        <v>10415.2</v>
      </c>
      <c r="J293" s="50">
        <f t="shared" si="43"/>
        <v>612.7</v>
      </c>
      <c r="K293" s="51">
        <v>250</v>
      </c>
      <c r="L293" s="69">
        <f t="shared" si="44"/>
        <v>104.15</v>
      </c>
      <c r="M293" s="40">
        <f t="shared" si="45"/>
        <v>42014.95</v>
      </c>
      <c r="O293" s="82"/>
    </row>
    <row r="294" spans="1:15" ht="12.75">
      <c r="A294" s="46">
        <v>299</v>
      </c>
      <c r="B294" s="43">
        <f t="shared" si="37"/>
        <v>13.26</v>
      </c>
      <c r="C294" s="87">
        <f t="shared" si="38"/>
        <v>37.26</v>
      </c>
      <c r="D294" s="26">
        <v>28503</v>
      </c>
      <c r="E294" s="27">
        <v>15023</v>
      </c>
      <c r="F294" s="28">
        <f t="shared" si="39"/>
        <v>25794.6</v>
      </c>
      <c r="G294" s="29">
        <f t="shared" si="40"/>
        <v>4838.3</v>
      </c>
      <c r="H294" s="76">
        <f t="shared" si="41"/>
        <v>30632.899999999998</v>
      </c>
      <c r="I294" s="56">
        <f t="shared" si="42"/>
        <v>10415.2</v>
      </c>
      <c r="J294" s="50">
        <f t="shared" si="43"/>
        <v>612.7</v>
      </c>
      <c r="K294" s="51">
        <v>250</v>
      </c>
      <c r="L294" s="69">
        <f t="shared" si="44"/>
        <v>104.15</v>
      </c>
      <c r="M294" s="40">
        <f t="shared" si="45"/>
        <v>42014.95</v>
      </c>
      <c r="O294" s="82"/>
    </row>
    <row r="295" spans="1:15" ht="12.75">
      <c r="A295" s="46">
        <v>300</v>
      </c>
      <c r="B295" s="43">
        <f t="shared" si="37"/>
        <v>13.26</v>
      </c>
      <c r="C295" s="87">
        <f t="shared" si="38"/>
        <v>37.26</v>
      </c>
      <c r="D295" s="26">
        <v>28503</v>
      </c>
      <c r="E295" s="27">
        <v>15023</v>
      </c>
      <c r="F295" s="28">
        <f t="shared" si="39"/>
        <v>25794.6</v>
      </c>
      <c r="G295" s="29">
        <f t="shared" si="40"/>
        <v>4838.3</v>
      </c>
      <c r="H295" s="76">
        <f t="shared" si="41"/>
        <v>30632.899999999998</v>
      </c>
      <c r="I295" s="56">
        <f t="shared" si="42"/>
        <v>10415.2</v>
      </c>
      <c r="J295" s="50">
        <f t="shared" si="43"/>
        <v>612.7</v>
      </c>
      <c r="K295" s="51">
        <v>250</v>
      </c>
      <c r="L295" s="69">
        <f t="shared" si="44"/>
        <v>104.15</v>
      </c>
      <c r="M295" s="40">
        <f t="shared" si="45"/>
        <v>42014.95</v>
      </c>
      <c r="O295" s="82"/>
    </row>
    <row r="296" spans="1:15" ht="12.75">
      <c r="A296" s="46">
        <v>301</v>
      </c>
      <c r="B296" s="43">
        <f t="shared" si="37"/>
        <v>13.26</v>
      </c>
      <c r="C296" s="87">
        <f t="shared" si="38"/>
        <v>37.26</v>
      </c>
      <c r="D296" s="26">
        <v>28503</v>
      </c>
      <c r="E296" s="27">
        <v>15023</v>
      </c>
      <c r="F296" s="28">
        <f t="shared" si="39"/>
        <v>25794.6</v>
      </c>
      <c r="G296" s="29">
        <f t="shared" si="40"/>
        <v>4838.3</v>
      </c>
      <c r="H296" s="76">
        <f t="shared" si="41"/>
        <v>30632.899999999998</v>
      </c>
      <c r="I296" s="56">
        <f t="shared" si="42"/>
        <v>10415.2</v>
      </c>
      <c r="J296" s="50">
        <f t="shared" si="43"/>
        <v>612.7</v>
      </c>
      <c r="K296" s="51">
        <v>250</v>
      </c>
      <c r="L296" s="69">
        <f t="shared" si="44"/>
        <v>104.15</v>
      </c>
      <c r="M296" s="40">
        <f t="shared" si="45"/>
        <v>42014.95</v>
      </c>
      <c r="O296" s="82"/>
    </row>
    <row r="297" spans="1:15" ht="12.75">
      <c r="A297" s="46">
        <v>302</v>
      </c>
      <c r="B297" s="43">
        <f t="shared" si="37"/>
        <v>13.26</v>
      </c>
      <c r="C297" s="87">
        <f t="shared" si="38"/>
        <v>37.26</v>
      </c>
      <c r="D297" s="26">
        <v>28503</v>
      </c>
      <c r="E297" s="27">
        <v>15023</v>
      </c>
      <c r="F297" s="28">
        <f t="shared" si="39"/>
        <v>25794.6</v>
      </c>
      <c r="G297" s="29">
        <f t="shared" si="40"/>
        <v>4838.3</v>
      </c>
      <c r="H297" s="76">
        <f t="shared" si="41"/>
        <v>30632.899999999998</v>
      </c>
      <c r="I297" s="56">
        <f t="shared" si="42"/>
        <v>10415.2</v>
      </c>
      <c r="J297" s="50">
        <f t="shared" si="43"/>
        <v>612.7</v>
      </c>
      <c r="K297" s="51">
        <v>250</v>
      </c>
      <c r="L297" s="69">
        <f t="shared" si="44"/>
        <v>104.15</v>
      </c>
      <c r="M297" s="40">
        <f t="shared" si="45"/>
        <v>42014.95</v>
      </c>
      <c r="O297" s="82"/>
    </row>
    <row r="298" spans="1:15" ht="12.75">
      <c r="A298" s="46">
        <v>303</v>
      </c>
      <c r="B298" s="43">
        <f t="shared" si="37"/>
        <v>13.26</v>
      </c>
      <c r="C298" s="87">
        <f t="shared" si="38"/>
        <v>37.26</v>
      </c>
      <c r="D298" s="26">
        <v>28503</v>
      </c>
      <c r="E298" s="27">
        <v>15023</v>
      </c>
      <c r="F298" s="28">
        <f t="shared" si="39"/>
        <v>25794.6</v>
      </c>
      <c r="G298" s="29">
        <f t="shared" si="40"/>
        <v>4838.3</v>
      </c>
      <c r="H298" s="76">
        <f t="shared" si="41"/>
        <v>30632.899999999998</v>
      </c>
      <c r="I298" s="56">
        <f t="shared" si="42"/>
        <v>10415.2</v>
      </c>
      <c r="J298" s="50">
        <f t="shared" si="43"/>
        <v>612.7</v>
      </c>
      <c r="K298" s="51">
        <v>250</v>
      </c>
      <c r="L298" s="69">
        <f t="shared" si="44"/>
        <v>104.15</v>
      </c>
      <c r="M298" s="40">
        <f t="shared" si="45"/>
        <v>42014.95</v>
      </c>
      <c r="O298" s="82"/>
    </row>
    <row r="299" spans="1:15" ht="12.75">
      <c r="A299" s="46">
        <v>304</v>
      </c>
      <c r="B299" s="43">
        <f t="shared" si="37"/>
        <v>13.26</v>
      </c>
      <c r="C299" s="87">
        <f t="shared" si="38"/>
        <v>37.26</v>
      </c>
      <c r="D299" s="26">
        <v>28503</v>
      </c>
      <c r="E299" s="27">
        <v>15023</v>
      </c>
      <c r="F299" s="28">
        <f t="shared" si="39"/>
        <v>25794.6</v>
      </c>
      <c r="G299" s="29">
        <f t="shared" si="40"/>
        <v>4838.3</v>
      </c>
      <c r="H299" s="76">
        <f t="shared" si="41"/>
        <v>30632.899999999998</v>
      </c>
      <c r="I299" s="56">
        <f t="shared" si="42"/>
        <v>10415.2</v>
      </c>
      <c r="J299" s="50">
        <f t="shared" si="43"/>
        <v>612.7</v>
      </c>
      <c r="K299" s="51">
        <v>250</v>
      </c>
      <c r="L299" s="69">
        <f t="shared" si="44"/>
        <v>104.15</v>
      </c>
      <c r="M299" s="40">
        <f t="shared" si="45"/>
        <v>42014.95</v>
      </c>
      <c r="O299" s="82"/>
    </row>
    <row r="300" spans="1:15" ht="12.75">
      <c r="A300" s="46">
        <v>305</v>
      </c>
      <c r="B300" s="43">
        <f t="shared" si="37"/>
        <v>13.26</v>
      </c>
      <c r="C300" s="87">
        <f t="shared" si="38"/>
        <v>37.26</v>
      </c>
      <c r="D300" s="26">
        <v>28503</v>
      </c>
      <c r="E300" s="27">
        <v>15023</v>
      </c>
      <c r="F300" s="28">
        <f t="shared" si="39"/>
        <v>25794.6</v>
      </c>
      <c r="G300" s="29">
        <f t="shared" si="40"/>
        <v>4838.3</v>
      </c>
      <c r="H300" s="76">
        <f t="shared" si="41"/>
        <v>30632.899999999998</v>
      </c>
      <c r="I300" s="56">
        <f t="shared" si="42"/>
        <v>10415.2</v>
      </c>
      <c r="J300" s="50">
        <f t="shared" si="43"/>
        <v>612.7</v>
      </c>
      <c r="K300" s="51">
        <v>250</v>
      </c>
      <c r="L300" s="69">
        <f t="shared" si="44"/>
        <v>104.15</v>
      </c>
      <c r="M300" s="40">
        <f t="shared" si="45"/>
        <v>42014.95</v>
      </c>
      <c r="O300" s="82"/>
    </row>
    <row r="301" spans="1:15" ht="12.75">
      <c r="A301" s="46">
        <v>306</v>
      </c>
      <c r="B301" s="43">
        <f t="shared" si="37"/>
        <v>13.26</v>
      </c>
      <c r="C301" s="87">
        <f t="shared" si="38"/>
        <v>37.26</v>
      </c>
      <c r="D301" s="26">
        <v>28503</v>
      </c>
      <c r="E301" s="27">
        <v>15023</v>
      </c>
      <c r="F301" s="28">
        <f t="shared" si="39"/>
        <v>25794.6</v>
      </c>
      <c r="G301" s="29">
        <f t="shared" si="40"/>
        <v>4838.3</v>
      </c>
      <c r="H301" s="76">
        <f t="shared" si="41"/>
        <v>30632.899999999998</v>
      </c>
      <c r="I301" s="56">
        <f t="shared" si="42"/>
        <v>10415.2</v>
      </c>
      <c r="J301" s="50">
        <f t="shared" si="43"/>
        <v>612.7</v>
      </c>
      <c r="K301" s="51">
        <v>250</v>
      </c>
      <c r="L301" s="69">
        <f t="shared" si="44"/>
        <v>104.15</v>
      </c>
      <c r="M301" s="40">
        <f t="shared" si="45"/>
        <v>42014.95</v>
      </c>
      <c r="O301" s="82"/>
    </row>
    <row r="302" spans="1:15" ht="12.75">
      <c r="A302" s="46">
        <v>307</v>
      </c>
      <c r="B302" s="43">
        <f t="shared" si="37"/>
        <v>13.26</v>
      </c>
      <c r="C302" s="87">
        <f t="shared" si="38"/>
        <v>37.26</v>
      </c>
      <c r="D302" s="26">
        <v>28503</v>
      </c>
      <c r="E302" s="27">
        <v>15023</v>
      </c>
      <c r="F302" s="28">
        <f t="shared" si="39"/>
        <v>25794.6</v>
      </c>
      <c r="G302" s="29">
        <f t="shared" si="40"/>
        <v>4838.3</v>
      </c>
      <c r="H302" s="76">
        <f t="shared" si="41"/>
        <v>30632.899999999998</v>
      </c>
      <c r="I302" s="56">
        <f t="shared" si="42"/>
        <v>10415.2</v>
      </c>
      <c r="J302" s="50">
        <f t="shared" si="43"/>
        <v>612.7</v>
      </c>
      <c r="K302" s="51">
        <v>250</v>
      </c>
      <c r="L302" s="69">
        <f t="shared" si="44"/>
        <v>104.15</v>
      </c>
      <c r="M302" s="40">
        <f t="shared" si="45"/>
        <v>42014.95</v>
      </c>
      <c r="O302" s="82"/>
    </row>
    <row r="303" spans="1:15" ht="12.75">
      <c r="A303" s="46">
        <v>308</v>
      </c>
      <c r="B303" s="43">
        <f t="shared" si="37"/>
        <v>13.26</v>
      </c>
      <c r="C303" s="87">
        <f t="shared" si="38"/>
        <v>37.26</v>
      </c>
      <c r="D303" s="26">
        <v>28503</v>
      </c>
      <c r="E303" s="27">
        <v>15023</v>
      </c>
      <c r="F303" s="28">
        <f t="shared" si="39"/>
        <v>25794.6</v>
      </c>
      <c r="G303" s="29">
        <f t="shared" si="40"/>
        <v>4838.3</v>
      </c>
      <c r="H303" s="76">
        <f t="shared" si="41"/>
        <v>30632.899999999998</v>
      </c>
      <c r="I303" s="56">
        <f t="shared" si="42"/>
        <v>10415.2</v>
      </c>
      <c r="J303" s="50">
        <f t="shared" si="43"/>
        <v>612.7</v>
      </c>
      <c r="K303" s="51">
        <v>250</v>
      </c>
      <c r="L303" s="69">
        <f t="shared" si="44"/>
        <v>104.15</v>
      </c>
      <c r="M303" s="40">
        <f t="shared" si="45"/>
        <v>42014.95</v>
      </c>
      <c r="O303" s="82"/>
    </row>
    <row r="304" spans="1:15" ht="12.75">
      <c r="A304" s="46">
        <v>309</v>
      </c>
      <c r="B304" s="43">
        <f aca="true" t="shared" si="46" ref="B304:B345">B303</f>
        <v>13.26</v>
      </c>
      <c r="C304" s="87">
        <f t="shared" si="38"/>
        <v>37.26</v>
      </c>
      <c r="D304" s="26">
        <v>28503</v>
      </c>
      <c r="E304" s="27">
        <v>15023</v>
      </c>
      <c r="F304" s="28">
        <f t="shared" si="39"/>
        <v>25794.6</v>
      </c>
      <c r="G304" s="29">
        <f t="shared" si="40"/>
        <v>4838.3</v>
      </c>
      <c r="H304" s="76">
        <f t="shared" si="41"/>
        <v>30632.899999999998</v>
      </c>
      <c r="I304" s="56">
        <f t="shared" si="42"/>
        <v>10415.2</v>
      </c>
      <c r="J304" s="50">
        <f t="shared" si="43"/>
        <v>612.7</v>
      </c>
      <c r="K304" s="51">
        <v>250</v>
      </c>
      <c r="L304" s="69">
        <f t="shared" si="44"/>
        <v>104.15</v>
      </c>
      <c r="M304" s="40">
        <f t="shared" si="45"/>
        <v>42014.95</v>
      </c>
      <c r="O304" s="82"/>
    </row>
    <row r="305" spans="1:15" ht="12.75">
      <c r="A305" s="46">
        <v>310</v>
      </c>
      <c r="B305" s="43">
        <f t="shared" si="46"/>
        <v>13.26</v>
      </c>
      <c r="C305" s="87">
        <f t="shared" si="38"/>
        <v>37.26</v>
      </c>
      <c r="D305" s="26">
        <v>28503</v>
      </c>
      <c r="E305" s="27">
        <v>15023</v>
      </c>
      <c r="F305" s="28">
        <f t="shared" si="39"/>
        <v>25794.6</v>
      </c>
      <c r="G305" s="29">
        <f t="shared" si="40"/>
        <v>4838.3</v>
      </c>
      <c r="H305" s="76">
        <f t="shared" si="41"/>
        <v>30632.899999999998</v>
      </c>
      <c r="I305" s="56">
        <f t="shared" si="42"/>
        <v>10415.2</v>
      </c>
      <c r="J305" s="50">
        <f t="shared" si="43"/>
        <v>612.7</v>
      </c>
      <c r="K305" s="51">
        <v>250</v>
      </c>
      <c r="L305" s="69">
        <f t="shared" si="44"/>
        <v>104.15</v>
      </c>
      <c r="M305" s="40">
        <f t="shared" si="45"/>
        <v>42014.95</v>
      </c>
      <c r="O305" s="82"/>
    </row>
    <row r="306" spans="1:15" ht="12.75">
      <c r="A306" s="46">
        <v>311</v>
      </c>
      <c r="B306" s="43">
        <f t="shared" si="46"/>
        <v>13.26</v>
      </c>
      <c r="C306" s="87">
        <f t="shared" si="38"/>
        <v>37.26</v>
      </c>
      <c r="D306" s="26">
        <v>28503</v>
      </c>
      <c r="E306" s="27">
        <v>15023</v>
      </c>
      <c r="F306" s="28">
        <f t="shared" si="39"/>
        <v>25794.6</v>
      </c>
      <c r="G306" s="29">
        <f t="shared" si="40"/>
        <v>4838.3</v>
      </c>
      <c r="H306" s="76">
        <f t="shared" si="41"/>
        <v>30632.899999999998</v>
      </c>
      <c r="I306" s="56">
        <f t="shared" si="42"/>
        <v>10415.2</v>
      </c>
      <c r="J306" s="50">
        <f t="shared" si="43"/>
        <v>612.7</v>
      </c>
      <c r="K306" s="51">
        <v>250</v>
      </c>
      <c r="L306" s="69">
        <f t="shared" si="44"/>
        <v>104.15</v>
      </c>
      <c r="M306" s="40">
        <f t="shared" si="45"/>
        <v>42014.95</v>
      </c>
      <c r="O306" s="82"/>
    </row>
    <row r="307" spans="1:15" ht="12.75">
      <c r="A307" s="46">
        <v>312</v>
      </c>
      <c r="B307" s="43">
        <f t="shared" si="46"/>
        <v>13.26</v>
      </c>
      <c r="C307" s="87">
        <f t="shared" si="38"/>
        <v>37.26</v>
      </c>
      <c r="D307" s="26">
        <v>28503</v>
      </c>
      <c r="E307" s="27">
        <v>15023</v>
      </c>
      <c r="F307" s="28">
        <f t="shared" si="39"/>
        <v>25794.6</v>
      </c>
      <c r="G307" s="29">
        <f t="shared" si="40"/>
        <v>4838.3</v>
      </c>
      <c r="H307" s="76">
        <f t="shared" si="41"/>
        <v>30632.899999999998</v>
      </c>
      <c r="I307" s="56">
        <f t="shared" si="42"/>
        <v>10415.2</v>
      </c>
      <c r="J307" s="50">
        <f t="shared" si="43"/>
        <v>612.7</v>
      </c>
      <c r="K307" s="51">
        <v>250</v>
      </c>
      <c r="L307" s="69">
        <f t="shared" si="44"/>
        <v>104.15</v>
      </c>
      <c r="M307" s="40">
        <f t="shared" si="45"/>
        <v>42014.95</v>
      </c>
      <c r="O307" s="82"/>
    </row>
    <row r="308" spans="1:15" ht="12.75">
      <c r="A308" s="46">
        <v>313</v>
      </c>
      <c r="B308" s="43">
        <f t="shared" si="46"/>
        <v>13.26</v>
      </c>
      <c r="C308" s="87">
        <f t="shared" si="38"/>
        <v>37.26</v>
      </c>
      <c r="D308" s="26">
        <v>28503</v>
      </c>
      <c r="E308" s="27">
        <v>15023</v>
      </c>
      <c r="F308" s="28">
        <f t="shared" si="39"/>
        <v>25794.6</v>
      </c>
      <c r="G308" s="29">
        <f t="shared" si="40"/>
        <v>4838.3</v>
      </c>
      <c r="H308" s="76">
        <f t="shared" si="41"/>
        <v>30632.899999999998</v>
      </c>
      <c r="I308" s="56">
        <f t="shared" si="42"/>
        <v>10415.2</v>
      </c>
      <c r="J308" s="50">
        <f t="shared" si="43"/>
        <v>612.7</v>
      </c>
      <c r="K308" s="51">
        <v>250</v>
      </c>
      <c r="L308" s="69">
        <f t="shared" si="44"/>
        <v>104.15</v>
      </c>
      <c r="M308" s="40">
        <f t="shared" si="45"/>
        <v>42014.95</v>
      </c>
      <c r="O308" s="82"/>
    </row>
    <row r="309" spans="1:15" ht="12.75">
      <c r="A309" s="46">
        <v>314</v>
      </c>
      <c r="B309" s="43">
        <f t="shared" si="46"/>
        <v>13.26</v>
      </c>
      <c r="C309" s="87">
        <f t="shared" si="38"/>
        <v>37.26</v>
      </c>
      <c r="D309" s="26">
        <v>28503</v>
      </c>
      <c r="E309" s="27">
        <v>15023</v>
      </c>
      <c r="F309" s="28">
        <f t="shared" si="39"/>
        <v>25794.6</v>
      </c>
      <c r="G309" s="29">
        <f t="shared" si="40"/>
        <v>4838.3</v>
      </c>
      <c r="H309" s="76">
        <f t="shared" si="41"/>
        <v>30632.899999999998</v>
      </c>
      <c r="I309" s="56">
        <f t="shared" si="42"/>
        <v>10415.2</v>
      </c>
      <c r="J309" s="50">
        <f t="shared" si="43"/>
        <v>612.7</v>
      </c>
      <c r="K309" s="51">
        <v>250</v>
      </c>
      <c r="L309" s="69">
        <f t="shared" si="44"/>
        <v>104.15</v>
      </c>
      <c r="M309" s="40">
        <f t="shared" si="45"/>
        <v>42014.95</v>
      </c>
      <c r="O309" s="82"/>
    </row>
    <row r="310" spans="1:15" ht="12.75">
      <c r="A310" s="46">
        <v>315</v>
      </c>
      <c r="B310" s="43">
        <f t="shared" si="46"/>
        <v>13.26</v>
      </c>
      <c r="C310" s="87">
        <f t="shared" si="38"/>
        <v>37.26</v>
      </c>
      <c r="D310" s="26">
        <v>28503</v>
      </c>
      <c r="E310" s="27">
        <v>15023</v>
      </c>
      <c r="F310" s="28">
        <f t="shared" si="39"/>
        <v>25794.6</v>
      </c>
      <c r="G310" s="29">
        <f t="shared" si="40"/>
        <v>4838.3</v>
      </c>
      <c r="H310" s="76">
        <f t="shared" si="41"/>
        <v>30632.899999999998</v>
      </c>
      <c r="I310" s="56">
        <f t="shared" si="42"/>
        <v>10415.2</v>
      </c>
      <c r="J310" s="50">
        <f t="shared" si="43"/>
        <v>612.7</v>
      </c>
      <c r="K310" s="51">
        <v>250</v>
      </c>
      <c r="L310" s="69">
        <f t="shared" si="44"/>
        <v>104.15</v>
      </c>
      <c r="M310" s="40">
        <f t="shared" si="45"/>
        <v>42014.95</v>
      </c>
      <c r="O310" s="82"/>
    </row>
    <row r="311" spans="1:15" ht="12.75">
      <c r="A311" s="46">
        <v>316</v>
      </c>
      <c r="B311" s="43">
        <f t="shared" si="46"/>
        <v>13.26</v>
      </c>
      <c r="C311" s="87">
        <f t="shared" si="38"/>
        <v>37.26</v>
      </c>
      <c r="D311" s="26">
        <v>28503</v>
      </c>
      <c r="E311" s="27">
        <v>15023</v>
      </c>
      <c r="F311" s="28">
        <f t="shared" si="39"/>
        <v>25794.6</v>
      </c>
      <c r="G311" s="29">
        <f t="shared" si="40"/>
        <v>4838.3</v>
      </c>
      <c r="H311" s="76">
        <f t="shared" si="41"/>
        <v>30632.899999999998</v>
      </c>
      <c r="I311" s="56">
        <f t="shared" si="42"/>
        <v>10415.2</v>
      </c>
      <c r="J311" s="50">
        <f t="shared" si="43"/>
        <v>612.7</v>
      </c>
      <c r="K311" s="51">
        <v>250</v>
      </c>
      <c r="L311" s="69">
        <f t="shared" si="44"/>
        <v>104.15</v>
      </c>
      <c r="M311" s="40">
        <f t="shared" si="45"/>
        <v>42014.95</v>
      </c>
      <c r="O311" s="82"/>
    </row>
    <row r="312" spans="1:15" ht="12.75">
      <c r="A312" s="46">
        <v>317</v>
      </c>
      <c r="B312" s="43">
        <f t="shared" si="46"/>
        <v>13.26</v>
      </c>
      <c r="C312" s="87">
        <f t="shared" si="38"/>
        <v>37.26</v>
      </c>
      <c r="D312" s="26">
        <v>28503</v>
      </c>
      <c r="E312" s="27">
        <v>15023</v>
      </c>
      <c r="F312" s="28">
        <f t="shared" si="39"/>
        <v>25794.6</v>
      </c>
      <c r="G312" s="29">
        <f t="shared" si="40"/>
        <v>4838.3</v>
      </c>
      <c r="H312" s="76">
        <f t="shared" si="41"/>
        <v>30632.899999999998</v>
      </c>
      <c r="I312" s="56">
        <f t="shared" si="42"/>
        <v>10415.2</v>
      </c>
      <c r="J312" s="50">
        <f t="shared" si="43"/>
        <v>612.7</v>
      </c>
      <c r="K312" s="51">
        <v>250</v>
      </c>
      <c r="L312" s="69">
        <f t="shared" si="44"/>
        <v>104.15</v>
      </c>
      <c r="M312" s="40">
        <f t="shared" si="45"/>
        <v>42014.95</v>
      </c>
      <c r="O312" s="82"/>
    </row>
    <row r="313" spans="1:15" ht="12.75">
      <c r="A313" s="46">
        <v>318</v>
      </c>
      <c r="B313" s="43">
        <f t="shared" si="46"/>
        <v>13.26</v>
      </c>
      <c r="C313" s="87">
        <f t="shared" si="38"/>
        <v>37.26</v>
      </c>
      <c r="D313" s="26">
        <v>28503</v>
      </c>
      <c r="E313" s="27">
        <v>15023</v>
      </c>
      <c r="F313" s="28">
        <f t="shared" si="39"/>
        <v>25794.6</v>
      </c>
      <c r="G313" s="29">
        <f t="shared" si="40"/>
        <v>4838.3</v>
      </c>
      <c r="H313" s="76">
        <f t="shared" si="41"/>
        <v>30632.899999999998</v>
      </c>
      <c r="I313" s="56">
        <f t="shared" si="42"/>
        <v>10415.2</v>
      </c>
      <c r="J313" s="50">
        <f t="shared" si="43"/>
        <v>612.7</v>
      </c>
      <c r="K313" s="51">
        <v>250</v>
      </c>
      <c r="L313" s="69">
        <f t="shared" si="44"/>
        <v>104.15</v>
      </c>
      <c r="M313" s="40">
        <f t="shared" si="45"/>
        <v>42014.95</v>
      </c>
      <c r="O313" s="82"/>
    </row>
    <row r="314" spans="1:15" ht="12.75">
      <c r="A314" s="46">
        <v>319</v>
      </c>
      <c r="B314" s="43">
        <f t="shared" si="46"/>
        <v>13.26</v>
      </c>
      <c r="C314" s="87">
        <f t="shared" si="38"/>
        <v>37.26</v>
      </c>
      <c r="D314" s="26">
        <v>28503</v>
      </c>
      <c r="E314" s="27">
        <v>15023</v>
      </c>
      <c r="F314" s="28">
        <f t="shared" si="39"/>
        <v>25794.6</v>
      </c>
      <c r="G314" s="29">
        <f t="shared" si="40"/>
        <v>4838.3</v>
      </c>
      <c r="H314" s="76">
        <f t="shared" si="41"/>
        <v>30632.899999999998</v>
      </c>
      <c r="I314" s="56">
        <f t="shared" si="42"/>
        <v>10415.2</v>
      </c>
      <c r="J314" s="50">
        <f t="shared" si="43"/>
        <v>612.7</v>
      </c>
      <c r="K314" s="51">
        <v>250</v>
      </c>
      <c r="L314" s="69">
        <f t="shared" si="44"/>
        <v>104.15</v>
      </c>
      <c r="M314" s="40">
        <f t="shared" si="45"/>
        <v>42014.95</v>
      </c>
      <c r="O314" s="82"/>
    </row>
    <row r="315" spans="1:15" ht="12.75">
      <c r="A315" s="46">
        <v>320</v>
      </c>
      <c r="B315" s="43">
        <f t="shared" si="46"/>
        <v>13.26</v>
      </c>
      <c r="C315" s="87">
        <f t="shared" si="38"/>
        <v>37.26</v>
      </c>
      <c r="D315" s="26">
        <v>28503</v>
      </c>
      <c r="E315" s="27">
        <v>15023</v>
      </c>
      <c r="F315" s="28">
        <f t="shared" si="39"/>
        <v>25794.6</v>
      </c>
      <c r="G315" s="29">
        <f t="shared" si="40"/>
        <v>4838.3</v>
      </c>
      <c r="H315" s="76">
        <f t="shared" si="41"/>
        <v>30632.899999999998</v>
      </c>
      <c r="I315" s="56">
        <f t="shared" si="42"/>
        <v>10415.2</v>
      </c>
      <c r="J315" s="50">
        <f t="shared" si="43"/>
        <v>612.7</v>
      </c>
      <c r="K315" s="51">
        <v>250</v>
      </c>
      <c r="L315" s="69">
        <f t="shared" si="44"/>
        <v>104.15</v>
      </c>
      <c r="M315" s="40">
        <f t="shared" si="45"/>
        <v>42014.95</v>
      </c>
      <c r="O315" s="82"/>
    </row>
    <row r="316" spans="1:15" ht="12.75">
      <c r="A316" s="46">
        <v>321</v>
      </c>
      <c r="B316" s="43">
        <f t="shared" si="46"/>
        <v>13.26</v>
      </c>
      <c r="C316" s="87">
        <f t="shared" si="38"/>
        <v>37.26</v>
      </c>
      <c r="D316" s="26">
        <v>28503</v>
      </c>
      <c r="E316" s="27">
        <v>15023</v>
      </c>
      <c r="F316" s="28">
        <f t="shared" si="39"/>
        <v>25794.6</v>
      </c>
      <c r="G316" s="29">
        <f t="shared" si="40"/>
        <v>4838.3</v>
      </c>
      <c r="H316" s="76">
        <f t="shared" si="41"/>
        <v>30632.899999999998</v>
      </c>
      <c r="I316" s="56">
        <f t="shared" si="42"/>
        <v>10415.2</v>
      </c>
      <c r="J316" s="50">
        <f t="shared" si="43"/>
        <v>612.7</v>
      </c>
      <c r="K316" s="51">
        <v>250</v>
      </c>
      <c r="L316" s="69">
        <f t="shared" si="44"/>
        <v>104.15</v>
      </c>
      <c r="M316" s="40">
        <f t="shared" si="45"/>
        <v>42014.95</v>
      </c>
      <c r="O316" s="82"/>
    </row>
    <row r="317" spans="1:15" ht="12.75">
      <c r="A317" s="46">
        <v>322</v>
      </c>
      <c r="B317" s="43">
        <f t="shared" si="46"/>
        <v>13.26</v>
      </c>
      <c r="C317" s="87">
        <f t="shared" si="38"/>
        <v>37.26</v>
      </c>
      <c r="D317" s="26">
        <v>28503</v>
      </c>
      <c r="E317" s="27">
        <v>15023</v>
      </c>
      <c r="F317" s="28">
        <f t="shared" si="39"/>
        <v>25794.6</v>
      </c>
      <c r="G317" s="29">
        <f t="shared" si="40"/>
        <v>4838.3</v>
      </c>
      <c r="H317" s="76">
        <f t="shared" si="41"/>
        <v>30632.899999999998</v>
      </c>
      <c r="I317" s="56">
        <f t="shared" si="42"/>
        <v>10415.2</v>
      </c>
      <c r="J317" s="50">
        <f t="shared" si="43"/>
        <v>612.7</v>
      </c>
      <c r="K317" s="51">
        <v>250</v>
      </c>
      <c r="L317" s="69">
        <f t="shared" si="44"/>
        <v>104.15</v>
      </c>
      <c r="M317" s="40">
        <f t="shared" si="45"/>
        <v>42014.95</v>
      </c>
      <c r="O317" s="82"/>
    </row>
    <row r="318" spans="1:15" ht="12.75">
      <c r="A318" s="46">
        <v>323</v>
      </c>
      <c r="B318" s="43">
        <f t="shared" si="46"/>
        <v>13.26</v>
      </c>
      <c r="C318" s="87">
        <f t="shared" si="38"/>
        <v>37.26</v>
      </c>
      <c r="D318" s="26">
        <v>28503</v>
      </c>
      <c r="E318" s="27">
        <v>15023</v>
      </c>
      <c r="F318" s="28">
        <f t="shared" si="39"/>
        <v>25794.6</v>
      </c>
      <c r="G318" s="29">
        <f t="shared" si="40"/>
        <v>4838.3</v>
      </c>
      <c r="H318" s="76">
        <f t="shared" si="41"/>
        <v>30632.899999999998</v>
      </c>
      <c r="I318" s="56">
        <f t="shared" si="42"/>
        <v>10415.2</v>
      </c>
      <c r="J318" s="50">
        <f t="shared" si="43"/>
        <v>612.7</v>
      </c>
      <c r="K318" s="51">
        <v>250</v>
      </c>
      <c r="L318" s="69">
        <f t="shared" si="44"/>
        <v>104.15</v>
      </c>
      <c r="M318" s="40">
        <f t="shared" si="45"/>
        <v>42014.95</v>
      </c>
      <c r="O318" s="82"/>
    </row>
    <row r="319" spans="1:15" ht="12.75">
      <c r="A319" s="46">
        <v>324</v>
      </c>
      <c r="B319" s="43">
        <f t="shared" si="46"/>
        <v>13.26</v>
      </c>
      <c r="C319" s="87">
        <f t="shared" si="38"/>
        <v>37.26</v>
      </c>
      <c r="D319" s="26">
        <v>28503</v>
      </c>
      <c r="E319" s="27">
        <v>15023</v>
      </c>
      <c r="F319" s="28">
        <f t="shared" si="39"/>
        <v>25794.6</v>
      </c>
      <c r="G319" s="29">
        <f t="shared" si="40"/>
        <v>4838.3</v>
      </c>
      <c r="H319" s="76">
        <f t="shared" si="41"/>
        <v>30632.899999999998</v>
      </c>
      <c r="I319" s="56">
        <f t="shared" si="42"/>
        <v>10415.2</v>
      </c>
      <c r="J319" s="50">
        <f t="shared" si="43"/>
        <v>612.7</v>
      </c>
      <c r="K319" s="51">
        <v>250</v>
      </c>
      <c r="L319" s="69">
        <f t="shared" si="44"/>
        <v>104.15</v>
      </c>
      <c r="M319" s="40">
        <f t="shared" si="45"/>
        <v>42014.95</v>
      </c>
      <c r="O319" s="82"/>
    </row>
    <row r="320" spans="1:15" ht="12.75">
      <c r="A320" s="46">
        <v>325</v>
      </c>
      <c r="B320" s="43">
        <f t="shared" si="46"/>
        <v>13.26</v>
      </c>
      <c r="C320" s="87">
        <f t="shared" si="38"/>
        <v>37.26</v>
      </c>
      <c r="D320" s="26">
        <v>28503</v>
      </c>
      <c r="E320" s="27">
        <v>15023</v>
      </c>
      <c r="F320" s="28">
        <f t="shared" si="39"/>
        <v>25794.6</v>
      </c>
      <c r="G320" s="29">
        <f t="shared" si="40"/>
        <v>4838.3</v>
      </c>
      <c r="H320" s="76">
        <f t="shared" si="41"/>
        <v>30632.899999999998</v>
      </c>
      <c r="I320" s="56">
        <f t="shared" si="42"/>
        <v>10415.2</v>
      </c>
      <c r="J320" s="50">
        <f t="shared" si="43"/>
        <v>612.7</v>
      </c>
      <c r="K320" s="51">
        <v>250</v>
      </c>
      <c r="L320" s="69">
        <f t="shared" si="44"/>
        <v>104.15</v>
      </c>
      <c r="M320" s="40">
        <f t="shared" si="45"/>
        <v>42014.95</v>
      </c>
      <c r="O320" s="82"/>
    </row>
    <row r="321" spans="1:15" ht="12.75">
      <c r="A321" s="46">
        <v>326</v>
      </c>
      <c r="B321" s="43">
        <f t="shared" si="46"/>
        <v>13.26</v>
      </c>
      <c r="C321" s="87">
        <f t="shared" si="38"/>
        <v>37.26</v>
      </c>
      <c r="D321" s="26">
        <v>28503</v>
      </c>
      <c r="E321" s="27">
        <v>15023</v>
      </c>
      <c r="F321" s="28">
        <f t="shared" si="39"/>
        <v>25794.6</v>
      </c>
      <c r="G321" s="29">
        <f t="shared" si="40"/>
        <v>4838.3</v>
      </c>
      <c r="H321" s="76">
        <f t="shared" si="41"/>
        <v>30632.899999999998</v>
      </c>
      <c r="I321" s="56">
        <f t="shared" si="42"/>
        <v>10415.2</v>
      </c>
      <c r="J321" s="50">
        <f t="shared" si="43"/>
        <v>612.7</v>
      </c>
      <c r="K321" s="51">
        <v>250</v>
      </c>
      <c r="L321" s="69">
        <f t="shared" si="44"/>
        <v>104.15</v>
      </c>
      <c r="M321" s="40">
        <f t="shared" si="45"/>
        <v>42014.95</v>
      </c>
      <c r="O321" s="82"/>
    </row>
    <row r="322" spans="1:15" ht="12.75">
      <c r="A322" s="46">
        <v>327</v>
      </c>
      <c r="B322" s="43">
        <f t="shared" si="46"/>
        <v>13.26</v>
      </c>
      <c r="C322" s="87">
        <f t="shared" si="38"/>
        <v>37.26</v>
      </c>
      <c r="D322" s="26">
        <v>28503</v>
      </c>
      <c r="E322" s="27">
        <v>15023</v>
      </c>
      <c r="F322" s="28">
        <f t="shared" si="39"/>
        <v>25794.6</v>
      </c>
      <c r="G322" s="29">
        <f t="shared" si="40"/>
        <v>4838.3</v>
      </c>
      <c r="H322" s="76">
        <f t="shared" si="41"/>
        <v>30632.899999999998</v>
      </c>
      <c r="I322" s="56">
        <f t="shared" si="42"/>
        <v>10415.2</v>
      </c>
      <c r="J322" s="50">
        <f t="shared" si="43"/>
        <v>612.7</v>
      </c>
      <c r="K322" s="51">
        <v>250</v>
      </c>
      <c r="L322" s="69">
        <f t="shared" si="44"/>
        <v>104.15</v>
      </c>
      <c r="M322" s="40">
        <f t="shared" si="45"/>
        <v>42014.95</v>
      </c>
      <c r="O322" s="82"/>
    </row>
    <row r="323" spans="1:15" ht="12.75">
      <c r="A323" s="46">
        <v>328</v>
      </c>
      <c r="B323" s="43">
        <f t="shared" si="46"/>
        <v>13.26</v>
      </c>
      <c r="C323" s="87">
        <f t="shared" si="38"/>
        <v>37.26</v>
      </c>
      <c r="D323" s="26">
        <v>28503</v>
      </c>
      <c r="E323" s="27">
        <v>15023</v>
      </c>
      <c r="F323" s="28">
        <f t="shared" si="39"/>
        <v>25794.6</v>
      </c>
      <c r="G323" s="29">
        <f t="shared" si="40"/>
        <v>4838.3</v>
      </c>
      <c r="H323" s="76">
        <f t="shared" si="41"/>
        <v>30632.899999999998</v>
      </c>
      <c r="I323" s="56">
        <f t="shared" si="42"/>
        <v>10415.2</v>
      </c>
      <c r="J323" s="50">
        <f t="shared" si="43"/>
        <v>612.7</v>
      </c>
      <c r="K323" s="51">
        <v>250</v>
      </c>
      <c r="L323" s="69">
        <f t="shared" si="44"/>
        <v>104.15</v>
      </c>
      <c r="M323" s="40">
        <f t="shared" si="45"/>
        <v>42014.95</v>
      </c>
      <c r="O323" s="82"/>
    </row>
    <row r="324" spans="1:15" ht="12.75">
      <c r="A324" s="46">
        <v>329</v>
      </c>
      <c r="B324" s="43">
        <f t="shared" si="46"/>
        <v>13.26</v>
      </c>
      <c r="C324" s="87">
        <f t="shared" si="38"/>
        <v>37.26</v>
      </c>
      <c r="D324" s="26">
        <v>28503</v>
      </c>
      <c r="E324" s="27">
        <v>15023</v>
      </c>
      <c r="F324" s="28">
        <f t="shared" si="39"/>
        <v>25794.6</v>
      </c>
      <c r="G324" s="29">
        <f t="shared" si="40"/>
        <v>4838.3</v>
      </c>
      <c r="H324" s="76">
        <f t="shared" si="41"/>
        <v>30632.899999999998</v>
      </c>
      <c r="I324" s="56">
        <f t="shared" si="42"/>
        <v>10415.2</v>
      </c>
      <c r="J324" s="50">
        <f t="shared" si="43"/>
        <v>612.7</v>
      </c>
      <c r="K324" s="51">
        <v>250</v>
      </c>
      <c r="L324" s="69">
        <f t="shared" si="44"/>
        <v>104.15</v>
      </c>
      <c r="M324" s="40">
        <f t="shared" si="45"/>
        <v>42014.95</v>
      </c>
      <c r="O324" s="82"/>
    </row>
    <row r="325" spans="1:15" ht="12.75">
      <c r="A325" s="46">
        <v>330</v>
      </c>
      <c r="B325" s="43">
        <f t="shared" si="46"/>
        <v>13.26</v>
      </c>
      <c r="C325" s="87">
        <f t="shared" si="38"/>
        <v>37.26</v>
      </c>
      <c r="D325" s="26">
        <v>28503</v>
      </c>
      <c r="E325" s="27">
        <v>15023</v>
      </c>
      <c r="F325" s="28">
        <f t="shared" si="39"/>
        <v>25794.6</v>
      </c>
      <c r="G325" s="29">
        <f t="shared" si="40"/>
        <v>4838.3</v>
      </c>
      <c r="H325" s="76">
        <f t="shared" si="41"/>
        <v>30632.899999999998</v>
      </c>
      <c r="I325" s="56">
        <f t="shared" si="42"/>
        <v>10415.2</v>
      </c>
      <c r="J325" s="50">
        <f t="shared" si="43"/>
        <v>612.7</v>
      </c>
      <c r="K325" s="51">
        <v>250</v>
      </c>
      <c r="L325" s="69">
        <f t="shared" si="44"/>
        <v>104.15</v>
      </c>
      <c r="M325" s="40">
        <f t="shared" si="45"/>
        <v>42014.95</v>
      </c>
      <c r="O325" s="82"/>
    </row>
    <row r="326" spans="1:15" ht="12.75">
      <c r="A326" s="46">
        <v>331</v>
      </c>
      <c r="B326" s="43">
        <f t="shared" si="46"/>
        <v>13.26</v>
      </c>
      <c r="C326" s="87">
        <f t="shared" si="38"/>
        <v>37.26</v>
      </c>
      <c r="D326" s="26">
        <v>28503</v>
      </c>
      <c r="E326" s="27">
        <v>15023</v>
      </c>
      <c r="F326" s="28">
        <f t="shared" si="39"/>
        <v>25794.6</v>
      </c>
      <c r="G326" s="29">
        <f t="shared" si="40"/>
        <v>4838.3</v>
      </c>
      <c r="H326" s="76">
        <f t="shared" si="41"/>
        <v>30632.899999999998</v>
      </c>
      <c r="I326" s="56">
        <f t="shared" si="42"/>
        <v>10415.2</v>
      </c>
      <c r="J326" s="50">
        <f t="shared" si="43"/>
        <v>612.7</v>
      </c>
      <c r="K326" s="51">
        <v>250</v>
      </c>
      <c r="L326" s="69">
        <f t="shared" si="44"/>
        <v>104.15</v>
      </c>
      <c r="M326" s="40">
        <f t="shared" si="45"/>
        <v>42014.95</v>
      </c>
      <c r="O326" s="82"/>
    </row>
    <row r="327" spans="1:15" ht="12.75">
      <c r="A327" s="46">
        <v>332</v>
      </c>
      <c r="B327" s="43">
        <f t="shared" si="46"/>
        <v>13.26</v>
      </c>
      <c r="C327" s="87">
        <f t="shared" si="38"/>
        <v>37.26</v>
      </c>
      <c r="D327" s="26">
        <v>28503</v>
      </c>
      <c r="E327" s="27">
        <v>15023</v>
      </c>
      <c r="F327" s="28">
        <f t="shared" si="39"/>
        <v>25794.6</v>
      </c>
      <c r="G327" s="29">
        <f t="shared" si="40"/>
        <v>4838.3</v>
      </c>
      <c r="H327" s="76">
        <f t="shared" si="41"/>
        <v>30632.899999999998</v>
      </c>
      <c r="I327" s="56">
        <f t="shared" si="42"/>
        <v>10415.2</v>
      </c>
      <c r="J327" s="50">
        <f t="shared" si="43"/>
        <v>612.7</v>
      </c>
      <c r="K327" s="51">
        <v>250</v>
      </c>
      <c r="L327" s="69">
        <f t="shared" si="44"/>
        <v>104.15</v>
      </c>
      <c r="M327" s="40">
        <f t="shared" si="45"/>
        <v>42014.95</v>
      </c>
      <c r="O327" s="82"/>
    </row>
    <row r="328" spans="1:15" ht="12.75">
      <c r="A328" s="46">
        <v>333</v>
      </c>
      <c r="B328" s="43">
        <f t="shared" si="46"/>
        <v>13.26</v>
      </c>
      <c r="C328" s="87">
        <f aca="true" t="shared" si="47" ref="C328:C345">ROUND(IF(A328&lt;D$371,(D$364+D$365*A328+D$366*A328^2+D$367*A328^3),(D$364+D$365*D$371+D$366*D$371^2+D$367*D$371^3)),2)</f>
        <v>37.26</v>
      </c>
      <c r="D328" s="26">
        <v>28503</v>
      </c>
      <c r="E328" s="27">
        <v>15023</v>
      </c>
      <c r="F328" s="28">
        <f t="shared" si="39"/>
        <v>25794.6</v>
      </c>
      <c r="G328" s="29">
        <f t="shared" si="40"/>
        <v>4838.3</v>
      </c>
      <c r="H328" s="76">
        <f t="shared" si="41"/>
        <v>30632.899999999998</v>
      </c>
      <c r="I328" s="56">
        <f t="shared" si="42"/>
        <v>10415.2</v>
      </c>
      <c r="J328" s="50">
        <f t="shared" si="43"/>
        <v>612.7</v>
      </c>
      <c r="K328" s="51">
        <v>250</v>
      </c>
      <c r="L328" s="69">
        <f t="shared" si="44"/>
        <v>104.15</v>
      </c>
      <c r="M328" s="40">
        <f t="shared" si="45"/>
        <v>42014.95</v>
      </c>
      <c r="O328" s="82"/>
    </row>
    <row r="329" spans="1:15" ht="12.75">
      <c r="A329" s="46">
        <v>334</v>
      </c>
      <c r="B329" s="43">
        <f t="shared" si="46"/>
        <v>13.26</v>
      </c>
      <c r="C329" s="87">
        <f t="shared" si="47"/>
        <v>37.26</v>
      </c>
      <c r="D329" s="26">
        <v>28503</v>
      </c>
      <c r="E329" s="27">
        <v>15023</v>
      </c>
      <c r="F329" s="28">
        <f aca="true" t="shared" si="48" ref="F329:F345">ROUND(12*1/B329*D329,1)</f>
        <v>25794.6</v>
      </c>
      <c r="G329" s="29">
        <f aca="true" t="shared" si="49" ref="G329:G345">ROUND(12/C329*E329,1)</f>
        <v>4838.3</v>
      </c>
      <c r="H329" s="76">
        <f aca="true" t="shared" si="50" ref="H329:H345">F329+G329</f>
        <v>30632.899999999998</v>
      </c>
      <c r="I329" s="56">
        <f aca="true" t="shared" si="51" ref="I329:I345">ROUND(H329*0.34,1)</f>
        <v>10415.2</v>
      </c>
      <c r="J329" s="50">
        <f aca="true" t="shared" si="52" ref="J329:J345">ROUND(H329*0.02,1)</f>
        <v>612.7</v>
      </c>
      <c r="K329" s="51">
        <v>250</v>
      </c>
      <c r="L329" s="69">
        <f aca="true" t="shared" si="53" ref="L329:L345">ROUND(H329*0.0034,2)</f>
        <v>104.15</v>
      </c>
      <c r="M329" s="40">
        <f aca="true" t="shared" si="54" ref="M329:M345">SUM(H329:L329)</f>
        <v>42014.95</v>
      </c>
      <c r="O329" s="82"/>
    </row>
    <row r="330" spans="1:15" ht="12.75">
      <c r="A330" s="46">
        <v>335</v>
      </c>
      <c r="B330" s="43">
        <f t="shared" si="46"/>
        <v>13.26</v>
      </c>
      <c r="C330" s="87">
        <f t="shared" si="47"/>
        <v>37.26</v>
      </c>
      <c r="D330" s="26">
        <v>28503</v>
      </c>
      <c r="E330" s="27">
        <v>15023</v>
      </c>
      <c r="F330" s="28">
        <f t="shared" si="48"/>
        <v>25794.6</v>
      </c>
      <c r="G330" s="29">
        <f t="shared" si="49"/>
        <v>4838.3</v>
      </c>
      <c r="H330" s="76">
        <f t="shared" si="50"/>
        <v>30632.899999999998</v>
      </c>
      <c r="I330" s="56">
        <f t="shared" si="51"/>
        <v>10415.2</v>
      </c>
      <c r="J330" s="50">
        <f t="shared" si="52"/>
        <v>612.7</v>
      </c>
      <c r="K330" s="51">
        <v>250</v>
      </c>
      <c r="L330" s="69">
        <f t="shared" si="53"/>
        <v>104.15</v>
      </c>
      <c r="M330" s="40">
        <f t="shared" si="54"/>
        <v>42014.95</v>
      </c>
      <c r="O330" s="82"/>
    </row>
    <row r="331" spans="1:15" ht="12.75">
      <c r="A331" s="46">
        <v>336</v>
      </c>
      <c r="B331" s="43">
        <f t="shared" si="46"/>
        <v>13.26</v>
      </c>
      <c r="C331" s="87">
        <f t="shared" si="47"/>
        <v>37.26</v>
      </c>
      <c r="D331" s="26">
        <v>28503</v>
      </c>
      <c r="E331" s="27">
        <v>15023</v>
      </c>
      <c r="F331" s="28">
        <f t="shared" si="48"/>
        <v>25794.6</v>
      </c>
      <c r="G331" s="29">
        <f t="shared" si="49"/>
        <v>4838.3</v>
      </c>
      <c r="H331" s="76">
        <f t="shared" si="50"/>
        <v>30632.899999999998</v>
      </c>
      <c r="I331" s="56">
        <f t="shared" si="51"/>
        <v>10415.2</v>
      </c>
      <c r="J331" s="50">
        <f t="shared" si="52"/>
        <v>612.7</v>
      </c>
      <c r="K331" s="51">
        <v>250</v>
      </c>
      <c r="L331" s="69">
        <f t="shared" si="53"/>
        <v>104.15</v>
      </c>
      <c r="M331" s="40">
        <f t="shared" si="54"/>
        <v>42014.95</v>
      </c>
      <c r="O331" s="82"/>
    </row>
    <row r="332" spans="1:15" ht="12.75">
      <c r="A332" s="46">
        <v>337</v>
      </c>
      <c r="B332" s="43">
        <f t="shared" si="46"/>
        <v>13.26</v>
      </c>
      <c r="C332" s="87">
        <f t="shared" si="47"/>
        <v>37.26</v>
      </c>
      <c r="D332" s="26">
        <v>28503</v>
      </c>
      <c r="E332" s="27">
        <v>15023</v>
      </c>
      <c r="F332" s="28">
        <f t="shared" si="48"/>
        <v>25794.6</v>
      </c>
      <c r="G332" s="29">
        <f t="shared" si="49"/>
        <v>4838.3</v>
      </c>
      <c r="H332" s="76">
        <f t="shared" si="50"/>
        <v>30632.899999999998</v>
      </c>
      <c r="I332" s="56">
        <f t="shared" si="51"/>
        <v>10415.2</v>
      </c>
      <c r="J332" s="50">
        <f t="shared" si="52"/>
        <v>612.7</v>
      </c>
      <c r="K332" s="51">
        <v>250</v>
      </c>
      <c r="L332" s="69">
        <f t="shared" si="53"/>
        <v>104.15</v>
      </c>
      <c r="M332" s="40">
        <f t="shared" si="54"/>
        <v>42014.95</v>
      </c>
      <c r="O332" s="82"/>
    </row>
    <row r="333" spans="1:15" ht="12.75">
      <c r="A333" s="46">
        <v>338</v>
      </c>
      <c r="B333" s="43">
        <f t="shared" si="46"/>
        <v>13.26</v>
      </c>
      <c r="C333" s="87">
        <f t="shared" si="47"/>
        <v>37.26</v>
      </c>
      <c r="D333" s="26">
        <v>28503</v>
      </c>
      <c r="E333" s="27">
        <v>15023</v>
      </c>
      <c r="F333" s="28">
        <f t="shared" si="48"/>
        <v>25794.6</v>
      </c>
      <c r="G333" s="29">
        <f t="shared" si="49"/>
        <v>4838.3</v>
      </c>
      <c r="H333" s="76">
        <f t="shared" si="50"/>
        <v>30632.899999999998</v>
      </c>
      <c r="I333" s="56">
        <f t="shared" si="51"/>
        <v>10415.2</v>
      </c>
      <c r="J333" s="50">
        <f t="shared" si="52"/>
        <v>612.7</v>
      </c>
      <c r="K333" s="51">
        <v>250</v>
      </c>
      <c r="L333" s="69">
        <f t="shared" si="53"/>
        <v>104.15</v>
      </c>
      <c r="M333" s="40">
        <f t="shared" si="54"/>
        <v>42014.95</v>
      </c>
      <c r="O333" s="82"/>
    </row>
    <row r="334" spans="1:15" ht="12.75">
      <c r="A334" s="46">
        <v>339</v>
      </c>
      <c r="B334" s="43">
        <f t="shared" si="46"/>
        <v>13.26</v>
      </c>
      <c r="C334" s="87">
        <f t="shared" si="47"/>
        <v>37.26</v>
      </c>
      <c r="D334" s="26">
        <v>28503</v>
      </c>
      <c r="E334" s="27">
        <v>15023</v>
      </c>
      <c r="F334" s="28">
        <f t="shared" si="48"/>
        <v>25794.6</v>
      </c>
      <c r="G334" s="29">
        <f t="shared" si="49"/>
        <v>4838.3</v>
      </c>
      <c r="H334" s="76">
        <f t="shared" si="50"/>
        <v>30632.899999999998</v>
      </c>
      <c r="I334" s="56">
        <f t="shared" si="51"/>
        <v>10415.2</v>
      </c>
      <c r="J334" s="50">
        <f t="shared" si="52"/>
        <v>612.7</v>
      </c>
      <c r="K334" s="51">
        <v>250</v>
      </c>
      <c r="L334" s="69">
        <f t="shared" si="53"/>
        <v>104.15</v>
      </c>
      <c r="M334" s="40">
        <f t="shared" si="54"/>
        <v>42014.95</v>
      </c>
      <c r="O334" s="82"/>
    </row>
    <row r="335" spans="1:15" ht="12.75">
      <c r="A335" s="46">
        <v>340</v>
      </c>
      <c r="B335" s="43">
        <f t="shared" si="46"/>
        <v>13.26</v>
      </c>
      <c r="C335" s="87">
        <f t="shared" si="47"/>
        <v>37.26</v>
      </c>
      <c r="D335" s="26">
        <v>28503</v>
      </c>
      <c r="E335" s="27">
        <v>15023</v>
      </c>
      <c r="F335" s="28">
        <f t="shared" si="48"/>
        <v>25794.6</v>
      </c>
      <c r="G335" s="29">
        <f t="shared" si="49"/>
        <v>4838.3</v>
      </c>
      <c r="H335" s="76">
        <f t="shared" si="50"/>
        <v>30632.899999999998</v>
      </c>
      <c r="I335" s="56">
        <f t="shared" si="51"/>
        <v>10415.2</v>
      </c>
      <c r="J335" s="50">
        <f t="shared" si="52"/>
        <v>612.7</v>
      </c>
      <c r="K335" s="51">
        <v>250</v>
      </c>
      <c r="L335" s="69">
        <f t="shared" si="53"/>
        <v>104.15</v>
      </c>
      <c r="M335" s="40">
        <f t="shared" si="54"/>
        <v>42014.95</v>
      </c>
      <c r="O335" s="82"/>
    </row>
    <row r="336" spans="1:15" ht="12.75">
      <c r="A336" s="46">
        <v>341</v>
      </c>
      <c r="B336" s="43">
        <f t="shared" si="46"/>
        <v>13.26</v>
      </c>
      <c r="C336" s="87">
        <f t="shared" si="47"/>
        <v>37.26</v>
      </c>
      <c r="D336" s="26">
        <v>28503</v>
      </c>
      <c r="E336" s="27">
        <v>15023</v>
      </c>
      <c r="F336" s="28">
        <f t="shared" si="48"/>
        <v>25794.6</v>
      </c>
      <c r="G336" s="29">
        <f t="shared" si="49"/>
        <v>4838.3</v>
      </c>
      <c r="H336" s="76">
        <f t="shared" si="50"/>
        <v>30632.899999999998</v>
      </c>
      <c r="I336" s="56">
        <f t="shared" si="51"/>
        <v>10415.2</v>
      </c>
      <c r="J336" s="50">
        <f t="shared" si="52"/>
        <v>612.7</v>
      </c>
      <c r="K336" s="51">
        <v>250</v>
      </c>
      <c r="L336" s="69">
        <f t="shared" si="53"/>
        <v>104.15</v>
      </c>
      <c r="M336" s="40">
        <f t="shared" si="54"/>
        <v>42014.95</v>
      </c>
      <c r="O336" s="82"/>
    </row>
    <row r="337" spans="1:15" ht="12.75">
      <c r="A337" s="46">
        <v>342</v>
      </c>
      <c r="B337" s="43">
        <f t="shared" si="46"/>
        <v>13.26</v>
      </c>
      <c r="C337" s="87">
        <f t="shared" si="47"/>
        <v>37.26</v>
      </c>
      <c r="D337" s="26">
        <v>28503</v>
      </c>
      <c r="E337" s="27">
        <v>15023</v>
      </c>
      <c r="F337" s="28">
        <f t="shared" si="48"/>
        <v>25794.6</v>
      </c>
      <c r="G337" s="29">
        <f t="shared" si="49"/>
        <v>4838.3</v>
      </c>
      <c r="H337" s="76">
        <f t="shared" si="50"/>
        <v>30632.899999999998</v>
      </c>
      <c r="I337" s="56">
        <f t="shared" si="51"/>
        <v>10415.2</v>
      </c>
      <c r="J337" s="50">
        <f t="shared" si="52"/>
        <v>612.7</v>
      </c>
      <c r="K337" s="51">
        <v>250</v>
      </c>
      <c r="L337" s="69">
        <f t="shared" si="53"/>
        <v>104.15</v>
      </c>
      <c r="M337" s="40">
        <f t="shared" si="54"/>
        <v>42014.95</v>
      </c>
      <c r="O337" s="82"/>
    </row>
    <row r="338" spans="1:15" ht="12.75">
      <c r="A338" s="46">
        <v>343</v>
      </c>
      <c r="B338" s="43">
        <f t="shared" si="46"/>
        <v>13.26</v>
      </c>
      <c r="C338" s="87">
        <f t="shared" si="47"/>
        <v>37.26</v>
      </c>
      <c r="D338" s="26">
        <v>28503</v>
      </c>
      <c r="E338" s="27">
        <v>15023</v>
      </c>
      <c r="F338" s="28">
        <f t="shared" si="48"/>
        <v>25794.6</v>
      </c>
      <c r="G338" s="29">
        <f t="shared" si="49"/>
        <v>4838.3</v>
      </c>
      <c r="H338" s="76">
        <f t="shared" si="50"/>
        <v>30632.899999999998</v>
      </c>
      <c r="I338" s="56">
        <f t="shared" si="51"/>
        <v>10415.2</v>
      </c>
      <c r="J338" s="50">
        <f t="shared" si="52"/>
        <v>612.7</v>
      </c>
      <c r="K338" s="51">
        <v>250</v>
      </c>
      <c r="L338" s="69">
        <f t="shared" si="53"/>
        <v>104.15</v>
      </c>
      <c r="M338" s="40">
        <f t="shared" si="54"/>
        <v>42014.95</v>
      </c>
      <c r="O338" s="82"/>
    </row>
    <row r="339" spans="1:15" ht="12.75">
      <c r="A339" s="46">
        <v>344</v>
      </c>
      <c r="B339" s="43">
        <f t="shared" si="46"/>
        <v>13.26</v>
      </c>
      <c r="C339" s="87">
        <f t="shared" si="47"/>
        <v>37.26</v>
      </c>
      <c r="D339" s="26">
        <v>28503</v>
      </c>
      <c r="E339" s="27">
        <v>15023</v>
      </c>
      <c r="F339" s="28">
        <f t="shared" si="48"/>
        <v>25794.6</v>
      </c>
      <c r="G339" s="29">
        <f t="shared" si="49"/>
        <v>4838.3</v>
      </c>
      <c r="H339" s="76">
        <f t="shared" si="50"/>
        <v>30632.899999999998</v>
      </c>
      <c r="I339" s="56">
        <f t="shared" si="51"/>
        <v>10415.2</v>
      </c>
      <c r="J339" s="50">
        <f t="shared" si="52"/>
        <v>612.7</v>
      </c>
      <c r="K339" s="51">
        <v>250</v>
      </c>
      <c r="L339" s="69">
        <f t="shared" si="53"/>
        <v>104.15</v>
      </c>
      <c r="M339" s="40">
        <f t="shared" si="54"/>
        <v>42014.95</v>
      </c>
      <c r="O339" s="82"/>
    </row>
    <row r="340" spans="1:15" ht="12.75">
      <c r="A340" s="46">
        <v>345</v>
      </c>
      <c r="B340" s="43">
        <f t="shared" si="46"/>
        <v>13.26</v>
      </c>
      <c r="C340" s="87">
        <f t="shared" si="47"/>
        <v>37.26</v>
      </c>
      <c r="D340" s="26">
        <v>28503</v>
      </c>
      <c r="E340" s="27">
        <v>15023</v>
      </c>
      <c r="F340" s="28">
        <f t="shared" si="48"/>
        <v>25794.6</v>
      </c>
      <c r="G340" s="29">
        <f t="shared" si="49"/>
        <v>4838.3</v>
      </c>
      <c r="H340" s="76">
        <f t="shared" si="50"/>
        <v>30632.899999999998</v>
      </c>
      <c r="I340" s="56">
        <f t="shared" si="51"/>
        <v>10415.2</v>
      </c>
      <c r="J340" s="50">
        <f t="shared" si="52"/>
        <v>612.7</v>
      </c>
      <c r="K340" s="51">
        <v>250</v>
      </c>
      <c r="L340" s="69">
        <f t="shared" si="53"/>
        <v>104.15</v>
      </c>
      <c r="M340" s="40">
        <f t="shared" si="54"/>
        <v>42014.95</v>
      </c>
      <c r="O340" s="82"/>
    </row>
    <row r="341" spans="1:15" ht="12.75">
      <c r="A341" s="46">
        <v>346</v>
      </c>
      <c r="B341" s="43">
        <f t="shared" si="46"/>
        <v>13.26</v>
      </c>
      <c r="C341" s="87">
        <f t="shared" si="47"/>
        <v>37.26</v>
      </c>
      <c r="D341" s="26">
        <v>28503</v>
      </c>
      <c r="E341" s="27">
        <v>15023</v>
      </c>
      <c r="F341" s="28">
        <f t="shared" si="48"/>
        <v>25794.6</v>
      </c>
      <c r="G341" s="29">
        <f t="shared" si="49"/>
        <v>4838.3</v>
      </c>
      <c r="H341" s="76">
        <f t="shared" si="50"/>
        <v>30632.899999999998</v>
      </c>
      <c r="I341" s="56">
        <f t="shared" si="51"/>
        <v>10415.2</v>
      </c>
      <c r="J341" s="50">
        <f t="shared" si="52"/>
        <v>612.7</v>
      </c>
      <c r="K341" s="51">
        <v>250</v>
      </c>
      <c r="L341" s="69">
        <f t="shared" si="53"/>
        <v>104.15</v>
      </c>
      <c r="M341" s="40">
        <f t="shared" si="54"/>
        <v>42014.95</v>
      </c>
      <c r="O341" s="82"/>
    </row>
    <row r="342" spans="1:15" ht="12.75">
      <c r="A342" s="46">
        <v>347</v>
      </c>
      <c r="B342" s="43">
        <f t="shared" si="46"/>
        <v>13.26</v>
      </c>
      <c r="C342" s="87">
        <f t="shared" si="47"/>
        <v>37.26</v>
      </c>
      <c r="D342" s="26">
        <v>28503</v>
      </c>
      <c r="E342" s="27">
        <v>15023</v>
      </c>
      <c r="F342" s="28">
        <f t="shared" si="48"/>
        <v>25794.6</v>
      </c>
      <c r="G342" s="29">
        <f t="shared" si="49"/>
        <v>4838.3</v>
      </c>
      <c r="H342" s="76">
        <f t="shared" si="50"/>
        <v>30632.899999999998</v>
      </c>
      <c r="I342" s="56">
        <f t="shared" si="51"/>
        <v>10415.2</v>
      </c>
      <c r="J342" s="50">
        <f t="shared" si="52"/>
        <v>612.7</v>
      </c>
      <c r="K342" s="51">
        <v>250</v>
      </c>
      <c r="L342" s="69">
        <f t="shared" si="53"/>
        <v>104.15</v>
      </c>
      <c r="M342" s="40">
        <f t="shared" si="54"/>
        <v>42014.95</v>
      </c>
      <c r="O342" s="82"/>
    </row>
    <row r="343" spans="1:15" ht="12.75">
      <c r="A343" s="46">
        <v>348</v>
      </c>
      <c r="B343" s="43">
        <f t="shared" si="46"/>
        <v>13.26</v>
      </c>
      <c r="C343" s="87">
        <f t="shared" si="47"/>
        <v>37.26</v>
      </c>
      <c r="D343" s="26">
        <v>28503</v>
      </c>
      <c r="E343" s="27">
        <v>15023</v>
      </c>
      <c r="F343" s="28">
        <f t="shared" si="48"/>
        <v>25794.6</v>
      </c>
      <c r="G343" s="29">
        <f t="shared" si="49"/>
        <v>4838.3</v>
      </c>
      <c r="H343" s="76">
        <f t="shared" si="50"/>
        <v>30632.899999999998</v>
      </c>
      <c r="I343" s="56">
        <f t="shared" si="51"/>
        <v>10415.2</v>
      </c>
      <c r="J343" s="50">
        <f t="shared" si="52"/>
        <v>612.7</v>
      </c>
      <c r="K343" s="51">
        <v>250</v>
      </c>
      <c r="L343" s="69">
        <f t="shared" si="53"/>
        <v>104.15</v>
      </c>
      <c r="M343" s="40">
        <f t="shared" si="54"/>
        <v>42014.95</v>
      </c>
      <c r="O343" s="82"/>
    </row>
    <row r="344" spans="1:15" ht="12.75">
      <c r="A344" s="46">
        <v>349</v>
      </c>
      <c r="B344" s="43">
        <f t="shared" si="46"/>
        <v>13.26</v>
      </c>
      <c r="C344" s="87">
        <f t="shared" si="47"/>
        <v>37.26</v>
      </c>
      <c r="D344" s="26">
        <v>28503</v>
      </c>
      <c r="E344" s="27">
        <v>15023</v>
      </c>
      <c r="F344" s="28">
        <f t="shared" si="48"/>
        <v>25794.6</v>
      </c>
      <c r="G344" s="29">
        <f t="shared" si="49"/>
        <v>4838.3</v>
      </c>
      <c r="H344" s="76">
        <f t="shared" si="50"/>
        <v>30632.899999999998</v>
      </c>
      <c r="I344" s="56">
        <f t="shared" si="51"/>
        <v>10415.2</v>
      </c>
      <c r="J344" s="50">
        <f t="shared" si="52"/>
        <v>612.7</v>
      </c>
      <c r="K344" s="51">
        <v>250</v>
      </c>
      <c r="L344" s="69">
        <f t="shared" si="53"/>
        <v>104.15</v>
      </c>
      <c r="M344" s="40">
        <f t="shared" si="54"/>
        <v>42014.95</v>
      </c>
      <c r="O344" s="82"/>
    </row>
    <row r="345" spans="1:15" ht="13.5" thickBot="1">
      <c r="A345" s="47">
        <v>350</v>
      </c>
      <c r="B345" s="44">
        <f t="shared" si="46"/>
        <v>13.26</v>
      </c>
      <c r="C345" s="30">
        <f t="shared" si="47"/>
        <v>37.26</v>
      </c>
      <c r="D345" s="31">
        <v>28503</v>
      </c>
      <c r="E345" s="32">
        <v>15023</v>
      </c>
      <c r="F345" s="33">
        <f t="shared" si="48"/>
        <v>25794.6</v>
      </c>
      <c r="G345" s="34">
        <f t="shared" si="49"/>
        <v>4838.3</v>
      </c>
      <c r="H345" s="77">
        <f t="shared" si="50"/>
        <v>30632.899999999998</v>
      </c>
      <c r="I345" s="57">
        <f t="shared" si="51"/>
        <v>10415.2</v>
      </c>
      <c r="J345" s="58">
        <f t="shared" si="52"/>
        <v>612.7</v>
      </c>
      <c r="K345" s="59">
        <v>250</v>
      </c>
      <c r="L345" s="70">
        <f t="shared" si="53"/>
        <v>104.15</v>
      </c>
      <c r="M345" s="41">
        <f t="shared" si="54"/>
        <v>42014.95</v>
      </c>
      <c r="O345" s="82"/>
    </row>
    <row r="346" ht="12.75">
      <c r="A346" s="18"/>
    </row>
    <row r="347" spans="4:12" ht="12.75">
      <c r="D347" s="35"/>
      <c r="E347" s="36"/>
      <c r="F347" s="36"/>
      <c r="G347" s="36"/>
      <c r="H347" s="78"/>
      <c r="I347" s="36"/>
      <c r="J347" s="36"/>
      <c r="K347" s="36"/>
      <c r="L347" s="36"/>
    </row>
    <row r="348" spans="1:13" s="1" customFormat="1" ht="12.75">
      <c r="A348" s="14" t="s">
        <v>15</v>
      </c>
      <c r="B348" s="20"/>
      <c r="C348" s="88"/>
      <c r="D348" s="35"/>
      <c r="E348" s="36"/>
      <c r="F348" s="36"/>
      <c r="G348" s="36"/>
      <c r="H348" s="78"/>
      <c r="I348" s="36"/>
      <c r="J348" s="36"/>
      <c r="K348" s="36"/>
      <c r="L348" s="36"/>
      <c r="M348" s="8"/>
    </row>
    <row r="349" spans="1:13" s="1" customFormat="1" ht="12.75">
      <c r="A349" s="14" t="s">
        <v>29</v>
      </c>
      <c r="B349" s="20"/>
      <c r="C349" s="88"/>
      <c r="D349" s="35"/>
      <c r="E349" s="36"/>
      <c r="F349" s="36"/>
      <c r="G349" s="36"/>
      <c r="H349" s="78"/>
      <c r="I349" s="36"/>
      <c r="J349" s="36"/>
      <c r="K349" s="36"/>
      <c r="L349" s="36"/>
      <c r="M349" s="8"/>
    </row>
    <row r="350" spans="1:12" ht="22.5" customHeight="1">
      <c r="A350" s="111" t="s">
        <v>35</v>
      </c>
      <c r="D350" s="35"/>
      <c r="E350" s="36"/>
      <c r="F350" s="36"/>
      <c r="G350" s="36"/>
      <c r="H350" s="78"/>
      <c r="I350" s="36"/>
      <c r="J350" s="36"/>
      <c r="K350" s="36"/>
      <c r="L350" s="36"/>
    </row>
    <row r="351" spans="4:12" ht="12.75">
      <c r="D351" s="35"/>
      <c r="E351" s="36"/>
      <c r="F351" s="36"/>
      <c r="G351" s="36"/>
      <c r="H351" s="78"/>
      <c r="I351" s="36"/>
      <c r="J351" s="36"/>
      <c r="K351" s="36"/>
      <c r="L351" s="36"/>
    </row>
    <row r="362" spans="2:6" ht="12.75">
      <c r="B362" s="89" t="s">
        <v>34</v>
      </c>
      <c r="F362" s="90"/>
    </row>
    <row r="363" spans="2:14" ht="13.5" thickBot="1">
      <c r="B363" s="20" t="s">
        <v>9</v>
      </c>
      <c r="C363" s="88"/>
      <c r="D363" s="8" t="s">
        <v>10</v>
      </c>
      <c r="F363" s="8"/>
      <c r="H363" s="7"/>
      <c r="N363" s="7"/>
    </row>
    <row r="364" spans="1:14" ht="12.75">
      <c r="A364" s="19" t="s">
        <v>17</v>
      </c>
      <c r="B364" s="98">
        <v>7.2414</v>
      </c>
      <c r="C364" s="99">
        <v>11.4409</v>
      </c>
      <c r="D364" s="91">
        <v>31.154999999999998</v>
      </c>
      <c r="E364" s="37"/>
      <c r="F364" s="37"/>
      <c r="H364" s="7"/>
      <c r="N364" s="7"/>
    </row>
    <row r="365" spans="1:14" ht="12.75">
      <c r="A365" s="19" t="s">
        <v>18</v>
      </c>
      <c r="B365" s="100">
        <v>-0.1518512</v>
      </c>
      <c r="C365" s="107">
        <v>0.03625918</v>
      </c>
      <c r="D365" s="37">
        <v>0.11085149999999998</v>
      </c>
      <c r="E365" s="37"/>
      <c r="F365" s="37"/>
      <c r="H365" s="7"/>
      <c r="N365" s="7"/>
    </row>
    <row r="366" spans="1:14" ht="12.75">
      <c r="A366" s="19" t="s">
        <v>19</v>
      </c>
      <c r="B366" s="105">
        <v>0.03172556</v>
      </c>
      <c r="C366" s="108">
        <v>-0.0002827303</v>
      </c>
      <c r="D366" s="93">
        <v>-0.0005024999999999999</v>
      </c>
      <c r="E366" s="37"/>
      <c r="F366" s="37"/>
      <c r="H366" s="7"/>
      <c r="N366" s="7"/>
    </row>
    <row r="367" spans="1:3" ht="12.75">
      <c r="A367" s="19" t="s">
        <v>21</v>
      </c>
      <c r="B367" s="106">
        <v>-0.0009884751</v>
      </c>
      <c r="C367" s="108">
        <v>7.958737E-07</v>
      </c>
    </row>
    <row r="368" spans="1:3" ht="12.75">
      <c r="A368" s="19" t="s">
        <v>20</v>
      </c>
      <c r="B368" s="106">
        <v>9.357373E-06</v>
      </c>
      <c r="C368" s="104">
        <v>0</v>
      </c>
    </row>
    <row r="369" spans="1:3" ht="12.75">
      <c r="A369" s="19" t="s">
        <v>22</v>
      </c>
      <c r="B369" s="101">
        <v>0</v>
      </c>
      <c r="C369" s="104">
        <v>0</v>
      </c>
    </row>
    <row r="370" spans="1:3" ht="13.5" thickBot="1">
      <c r="A370" s="94" t="s">
        <v>32</v>
      </c>
      <c r="B370" s="102">
        <v>0</v>
      </c>
      <c r="C370" s="103">
        <v>0</v>
      </c>
    </row>
    <row r="371" spans="1:4" ht="12.75">
      <c r="A371" s="19" t="s">
        <v>23</v>
      </c>
      <c r="B371" s="81">
        <v>34</v>
      </c>
      <c r="D371" s="7">
        <v>107</v>
      </c>
    </row>
    <row r="378" ht="12.75">
      <c r="D378" s="37"/>
    </row>
    <row r="379" ht="12.75">
      <c r="D379" s="37"/>
    </row>
    <row r="380" ht="12.75">
      <c r="D380" s="37"/>
    </row>
    <row r="381" ht="12.75">
      <c r="D381" s="38"/>
    </row>
    <row r="382" ht="12.75">
      <c r="D382" s="38"/>
    </row>
    <row r="383" ht="12.75">
      <c r="D383" s="39"/>
    </row>
    <row r="384" ht="12.75">
      <c r="D384" s="39"/>
    </row>
    <row r="388" ht="12.75">
      <c r="B388" s="20"/>
    </row>
  </sheetData>
  <sheetProtection sheet="1"/>
  <printOptions/>
  <pageMargins left="0.44" right="0.47" top="0.58" bottom="0.74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340</cp:lastModifiedBy>
  <cp:lastPrinted>2012-02-19T17:16:21Z</cp:lastPrinted>
  <dcterms:created xsi:type="dcterms:W3CDTF">2005-11-14T13:46:12Z</dcterms:created>
  <dcterms:modified xsi:type="dcterms:W3CDTF">2018-02-22T19:20:17Z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-1955344639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