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ol kluby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<sst xmlns="http://schemas.openxmlformats.org/spreadsheetml/2006/main" count="49" uniqueCount="35">
  <si>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</si>
  <si>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</si>
  <si>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</si>
  <si>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</si>
  <si>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</si>
  <si>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</si>
  <si>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</si>
  <si>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</si>
  <si>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</si>
  <si>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</si>
  <si>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</si>
  <si>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</si>
  <si>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</si>
  <si>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</si>
  <si>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</si>
  <si>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</si>
  <si>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</si>
  <si>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</si>
  <si>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</si>
  <si>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</si>
  <si>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</si>
  <si>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</si>
  <si>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</si>
  <si>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</si>
  <si>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</si>
  <si>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</si>
  <si>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</si>
  <si>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</si>
  <si>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</si>
  <si>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</si>
  <si>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Normativ na žáka ve školním klubu</t>
  </si>
  <si>
    <t>max Np</t>
  </si>
  <si>
    <t>parametry do 20 žáků</t>
  </si>
  <si>
    <t>Rozpis rozpočtu přímých NIV pro rok 2022</t>
  </si>
  <si>
    <t>r. 2022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</si>
</sst>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66" fontId="0" fillId="0" borderId="28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9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30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7" fontId="10" fillId="0" borderId="20" xfId="0" applyNumberFormat="1" applyFont="1" applyFill="1" applyBorder="1" applyAlignment="1" applyProtection="1">
      <alignment horizontal="right"/>
      <protection/>
    </xf>
    <xf numFmtId="180" fontId="10" fillId="0" borderId="20" xfId="0" applyNumberFormat="1" applyFont="1" applyFill="1" applyBorder="1" applyAlignment="1" applyProtection="1">
      <alignment horizontal="right"/>
      <protection/>
    </xf>
    <xf numFmtId="171" fontId="10" fillId="0" borderId="20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168" fontId="10" fillId="33" borderId="2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>
      <alignment horizontal="center"/>
    </xf>
    <xf numFmtId="170" fontId="10" fillId="0" borderId="20" xfId="0" applyNumberFormat="1" applyFont="1" applyFill="1" applyBorder="1" applyAlignment="1" applyProtection="1">
      <alignment horizontal="right"/>
      <protection/>
    </xf>
    <xf numFmtId="169" fontId="6" fillId="33" borderId="0" xfId="0" applyNumberFormat="1" applyFont="1" applyFill="1" applyAlignment="1">
      <alignment horizontal="center"/>
    </xf>
    <xf numFmtId="171" fontId="6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B12" sqref="B12"/>
    </sheetView>
  </sheetViews>
  <sheetFormatPr defaultColWidth="9.140625" defaultRowHeight="12.75"/>
  <cols>
    <col min="1" max="1" width="8.7109375" style="53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80" customWidth="1"/>
  </cols>
  <sheetData>
    <row r="1" ht="12.75">
      <c r="A1" s="1" t="s">
        <v>25</v>
      </c>
    </row>
    <row r="2" ht="4.5" customHeight="1">
      <c r="A2" s="1"/>
    </row>
    <row r="3" spans="1:12" ht="15.75">
      <c r="A3" s="57" t="s">
        <v>33</v>
      </c>
      <c r="L3" s="80" t="s">
        <v>28</v>
      </c>
    </row>
    <row r="4" ht="18.75" customHeight="1" thickBot="1">
      <c r="A4" s="1" t="s">
        <v>30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5" t="s">
        <v>4</v>
      </c>
      <c r="G5" s="58" t="s">
        <v>4</v>
      </c>
      <c r="H5" s="73" t="s">
        <v>5</v>
      </c>
      <c r="I5" s="11" t="s">
        <v>6</v>
      </c>
      <c r="J5" s="12" t="s">
        <v>7</v>
      </c>
      <c r="K5" s="13" t="s">
        <v>8</v>
      </c>
      <c r="L5" s="81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8">
        <v>2022</v>
      </c>
      <c r="E6" s="17">
        <v>2022</v>
      </c>
      <c r="F6" s="66" t="s">
        <v>12</v>
      </c>
      <c r="G6" s="59" t="s">
        <v>13</v>
      </c>
      <c r="H6" s="74" t="s">
        <v>26</v>
      </c>
      <c r="I6" s="18"/>
      <c r="J6" s="19" t="s">
        <v>14</v>
      </c>
      <c r="K6" s="20" t="s">
        <v>15</v>
      </c>
      <c r="L6" s="82" t="s">
        <v>26</v>
      </c>
    </row>
    <row r="7" spans="1:12" ht="13.5" thickBot="1">
      <c r="A7" s="21" t="s">
        <v>17</v>
      </c>
      <c r="B7" s="22">
        <v>2022</v>
      </c>
      <c r="C7" s="23">
        <v>2022</v>
      </c>
      <c r="D7" s="24" t="s">
        <v>16</v>
      </c>
      <c r="E7" s="25" t="s">
        <v>16</v>
      </c>
      <c r="F7" s="67" t="s">
        <v>16</v>
      </c>
      <c r="G7" s="60" t="s">
        <v>16</v>
      </c>
      <c r="H7" s="75" t="s">
        <v>16</v>
      </c>
      <c r="I7" s="26" t="s">
        <v>16</v>
      </c>
      <c r="J7" s="27" t="s">
        <v>16</v>
      </c>
      <c r="K7" s="28" t="s">
        <v>16</v>
      </c>
      <c r="L7" s="83" t="s">
        <v>16</v>
      </c>
    </row>
    <row r="8" spans="1:14" ht="12.75">
      <c r="A8" s="101">
        <v>1</v>
      </c>
      <c r="B8" s="29">
        <f>ROUND(IF(A8&lt;B$295,(IF(A8&lt;21,B$300+B$301*A8,B$288+B$289*A8+B$290*A8^2+B$291*A8^3+B$292*A8^4+B$293*A8^5)),(B$297)),2)</f>
        <v>2</v>
      </c>
      <c r="C8" s="56">
        <f>C$17</f>
        <v>584.2</v>
      </c>
      <c r="D8" s="30">
        <v>40760</v>
      </c>
      <c r="E8" s="31">
        <v>20686</v>
      </c>
      <c r="F8" s="68">
        <f aca="true" t="shared" si="0" ref="F8:F16">ROUND(12/B8*D8,1)</f>
        <v>244560</v>
      </c>
      <c r="G8" s="32">
        <f aca="true" t="shared" si="1" ref="G8:G16">ROUND(12/C8*E8,1)</f>
        <v>424.9</v>
      </c>
      <c r="H8" s="76">
        <f aca="true" t="shared" si="2" ref="H8:H16">F8+G8</f>
        <v>244984.9</v>
      </c>
      <c r="I8" s="33">
        <f aca="true" t="shared" si="3" ref="I8:I16">ROUND(H8*0.338,1)</f>
        <v>82804.9</v>
      </c>
      <c r="J8" s="34">
        <f aca="true" t="shared" si="4" ref="J8:J16">ROUND(H8*0.02,1)</f>
        <v>4899.7</v>
      </c>
      <c r="K8" s="61">
        <v>22</v>
      </c>
      <c r="L8" s="43">
        <f aca="true" t="shared" si="5" ref="L8:L16">SUM(H8:K8)</f>
        <v>332711.5</v>
      </c>
      <c r="N8" s="79"/>
    </row>
    <row r="9" spans="1:14" ht="12.75">
      <c r="A9" s="101">
        <v>2</v>
      </c>
      <c r="B9" s="29">
        <f aca="true" t="shared" si="6" ref="B9:B72">ROUND(IF(A9&lt;B$295,(IF(A9&lt;21,B$300+B$301*A9,B$288+B$289*A9+B$290*A9^2+B$291*A9^3+B$292*A9^4+B$293*A9^5)),(B$297)),2)</f>
        <v>4</v>
      </c>
      <c r="C9" s="56">
        <f aca="true" t="shared" si="7" ref="C9:C16">C$17</f>
        <v>584.2</v>
      </c>
      <c r="D9" s="30">
        <v>40760</v>
      </c>
      <c r="E9" s="31">
        <v>20686</v>
      </c>
      <c r="F9" s="68">
        <f t="shared" si="0"/>
        <v>122280</v>
      </c>
      <c r="G9" s="32">
        <f t="shared" si="1"/>
        <v>424.9</v>
      </c>
      <c r="H9" s="76">
        <f t="shared" si="2"/>
        <v>122704.9</v>
      </c>
      <c r="I9" s="33">
        <f t="shared" si="3"/>
        <v>41474.3</v>
      </c>
      <c r="J9" s="34">
        <f t="shared" si="4"/>
        <v>2454.1</v>
      </c>
      <c r="K9" s="61">
        <v>22</v>
      </c>
      <c r="L9" s="43">
        <f t="shared" si="5"/>
        <v>166655.30000000002</v>
      </c>
      <c r="N9" s="79"/>
    </row>
    <row r="10" spans="1:14" ht="12.75">
      <c r="A10" s="101">
        <v>3</v>
      </c>
      <c r="B10" s="29">
        <f t="shared" si="6"/>
        <v>6</v>
      </c>
      <c r="C10" s="56">
        <f t="shared" si="7"/>
        <v>584.2</v>
      </c>
      <c r="D10" s="30">
        <v>40760</v>
      </c>
      <c r="E10" s="31">
        <v>20686</v>
      </c>
      <c r="F10" s="68">
        <f t="shared" si="0"/>
        <v>81520</v>
      </c>
      <c r="G10" s="32">
        <f t="shared" si="1"/>
        <v>424.9</v>
      </c>
      <c r="H10" s="76">
        <f t="shared" si="2"/>
        <v>81944.9</v>
      </c>
      <c r="I10" s="33">
        <f t="shared" si="3"/>
        <v>27697.4</v>
      </c>
      <c r="J10" s="34">
        <f t="shared" si="4"/>
        <v>1638.9</v>
      </c>
      <c r="K10" s="61">
        <v>22</v>
      </c>
      <c r="L10" s="43">
        <f t="shared" si="5"/>
        <v>111303.19999999998</v>
      </c>
      <c r="N10" s="79"/>
    </row>
    <row r="11" spans="1:14" ht="12.75">
      <c r="A11" s="101">
        <v>4</v>
      </c>
      <c r="B11" s="29">
        <f t="shared" si="6"/>
        <v>8</v>
      </c>
      <c r="C11" s="56">
        <f t="shared" si="7"/>
        <v>584.2</v>
      </c>
      <c r="D11" s="30">
        <v>40760</v>
      </c>
      <c r="E11" s="31">
        <v>20686</v>
      </c>
      <c r="F11" s="68">
        <f t="shared" si="0"/>
        <v>61140</v>
      </c>
      <c r="G11" s="32">
        <f t="shared" si="1"/>
        <v>424.9</v>
      </c>
      <c r="H11" s="76">
        <f t="shared" si="2"/>
        <v>61564.9</v>
      </c>
      <c r="I11" s="33">
        <f t="shared" si="3"/>
        <v>20808.9</v>
      </c>
      <c r="J11" s="34">
        <f t="shared" si="4"/>
        <v>1231.3</v>
      </c>
      <c r="K11" s="61">
        <v>22</v>
      </c>
      <c r="L11" s="43">
        <f t="shared" si="5"/>
        <v>83627.1</v>
      </c>
      <c r="N11" s="79"/>
    </row>
    <row r="12" spans="1:14" ht="12.75">
      <c r="A12" s="101">
        <v>5</v>
      </c>
      <c r="B12" s="29">
        <f t="shared" si="6"/>
        <v>10</v>
      </c>
      <c r="C12" s="56">
        <f t="shared" si="7"/>
        <v>584.2</v>
      </c>
      <c r="D12" s="30">
        <v>40760</v>
      </c>
      <c r="E12" s="31">
        <v>20686</v>
      </c>
      <c r="F12" s="68">
        <f t="shared" si="0"/>
        <v>48912</v>
      </c>
      <c r="G12" s="32">
        <f t="shared" si="1"/>
        <v>424.9</v>
      </c>
      <c r="H12" s="76">
        <f t="shared" si="2"/>
        <v>49336.9</v>
      </c>
      <c r="I12" s="33">
        <f t="shared" si="3"/>
        <v>16675.9</v>
      </c>
      <c r="J12" s="34">
        <f t="shared" si="4"/>
        <v>986.7</v>
      </c>
      <c r="K12" s="61">
        <v>22</v>
      </c>
      <c r="L12" s="43">
        <f t="shared" si="5"/>
        <v>67021.5</v>
      </c>
      <c r="N12" s="79"/>
    </row>
    <row r="13" spans="1:14" ht="12.75">
      <c r="A13" s="101">
        <v>6</v>
      </c>
      <c r="B13" s="29">
        <f t="shared" si="6"/>
        <v>12</v>
      </c>
      <c r="C13" s="56">
        <f t="shared" si="7"/>
        <v>584.2</v>
      </c>
      <c r="D13" s="30">
        <v>40760</v>
      </c>
      <c r="E13" s="31">
        <v>20686</v>
      </c>
      <c r="F13" s="68">
        <f t="shared" si="0"/>
        <v>40760</v>
      </c>
      <c r="G13" s="32">
        <f t="shared" si="1"/>
        <v>424.9</v>
      </c>
      <c r="H13" s="76">
        <f t="shared" si="2"/>
        <v>41184.9</v>
      </c>
      <c r="I13" s="33">
        <f t="shared" si="3"/>
        <v>13920.5</v>
      </c>
      <c r="J13" s="34">
        <f t="shared" si="4"/>
        <v>823.7</v>
      </c>
      <c r="K13" s="61">
        <v>22</v>
      </c>
      <c r="L13" s="43">
        <f t="shared" si="5"/>
        <v>55951.1</v>
      </c>
      <c r="N13" s="79"/>
    </row>
    <row r="14" spans="1:14" ht="12.75">
      <c r="A14" s="101">
        <v>7</v>
      </c>
      <c r="B14" s="29">
        <f t="shared" si="6"/>
        <v>14</v>
      </c>
      <c r="C14" s="56">
        <f t="shared" si="7"/>
        <v>584.2</v>
      </c>
      <c r="D14" s="30">
        <v>40760</v>
      </c>
      <c r="E14" s="31">
        <v>20686</v>
      </c>
      <c r="F14" s="68">
        <f t="shared" si="0"/>
        <v>34937.1</v>
      </c>
      <c r="G14" s="32">
        <f t="shared" si="1"/>
        <v>424.9</v>
      </c>
      <c r="H14" s="76">
        <f t="shared" si="2"/>
        <v>35362</v>
      </c>
      <c r="I14" s="33">
        <f t="shared" si="3"/>
        <v>11952.4</v>
      </c>
      <c r="J14" s="34">
        <f t="shared" si="4"/>
        <v>707.2</v>
      </c>
      <c r="K14" s="61">
        <v>22</v>
      </c>
      <c r="L14" s="43">
        <f t="shared" si="5"/>
        <v>48043.6</v>
      </c>
      <c r="N14" s="79"/>
    </row>
    <row r="15" spans="1:14" ht="12.75">
      <c r="A15" s="101">
        <v>8</v>
      </c>
      <c r="B15" s="29">
        <f t="shared" si="6"/>
        <v>16</v>
      </c>
      <c r="C15" s="56">
        <f t="shared" si="7"/>
        <v>584.2</v>
      </c>
      <c r="D15" s="30">
        <v>40760</v>
      </c>
      <c r="E15" s="31">
        <v>20686</v>
      </c>
      <c r="F15" s="68">
        <f t="shared" si="0"/>
        <v>30570</v>
      </c>
      <c r="G15" s="32">
        <f t="shared" si="1"/>
        <v>424.9</v>
      </c>
      <c r="H15" s="76">
        <f t="shared" si="2"/>
        <v>30994.9</v>
      </c>
      <c r="I15" s="33">
        <f t="shared" si="3"/>
        <v>10476.3</v>
      </c>
      <c r="J15" s="34">
        <f t="shared" si="4"/>
        <v>619.9</v>
      </c>
      <c r="K15" s="61">
        <v>22</v>
      </c>
      <c r="L15" s="43">
        <f t="shared" si="5"/>
        <v>42113.1</v>
      </c>
      <c r="N15" s="79"/>
    </row>
    <row r="16" spans="1:14" ht="12.75">
      <c r="A16" s="101">
        <v>9</v>
      </c>
      <c r="B16" s="29">
        <f t="shared" si="6"/>
        <v>18</v>
      </c>
      <c r="C16" s="56">
        <f t="shared" si="7"/>
        <v>584.2</v>
      </c>
      <c r="D16" s="30">
        <v>40760</v>
      </c>
      <c r="E16" s="31">
        <v>20686</v>
      </c>
      <c r="F16" s="68">
        <f t="shared" si="0"/>
        <v>27173.3</v>
      </c>
      <c r="G16" s="32">
        <f t="shared" si="1"/>
        <v>424.9</v>
      </c>
      <c r="H16" s="76">
        <f t="shared" si="2"/>
        <v>27598.2</v>
      </c>
      <c r="I16" s="33">
        <f t="shared" si="3"/>
        <v>9328.2</v>
      </c>
      <c r="J16" s="34">
        <f t="shared" si="4"/>
        <v>552</v>
      </c>
      <c r="K16" s="61">
        <v>22</v>
      </c>
      <c r="L16" s="43">
        <f t="shared" si="5"/>
        <v>37500.4</v>
      </c>
      <c r="N16" s="79"/>
    </row>
    <row r="17" spans="1:14" ht="12.75">
      <c r="A17" s="102">
        <v>10</v>
      </c>
      <c r="B17" s="29">
        <f t="shared" si="6"/>
        <v>20</v>
      </c>
      <c r="C17" s="37">
        <f aca="true" t="shared" si="8" ref="C17:C80">ROUND(IF(A17&lt;C$295,(C$288+C$289*A17+C$290*A17^2+C$291*A17^3+C$292*A17^4+C$293*A17^5),(C$297+C$298*A17+C$299*A17^2+C$300*A17^3+C$301*A17^4+C$302*A17^5)),2)</f>
        <v>584.2</v>
      </c>
      <c r="D17" s="38">
        <v>40760</v>
      </c>
      <c r="E17" s="39">
        <v>20686</v>
      </c>
      <c r="F17" s="69">
        <f>ROUND(12/B17*D17,1)</f>
        <v>24456</v>
      </c>
      <c r="G17" s="40">
        <f>ROUND(12/C17*E17,1)</f>
        <v>424.9</v>
      </c>
      <c r="H17" s="77">
        <f>F17+G17</f>
        <v>24880.9</v>
      </c>
      <c r="I17" s="41">
        <f>ROUND(H17*0.338,1)</f>
        <v>8409.7</v>
      </c>
      <c r="J17" s="42">
        <f>ROUND(H17*0.02,1)</f>
        <v>497.6</v>
      </c>
      <c r="K17" s="62">
        <v>22</v>
      </c>
      <c r="L17" s="43">
        <f aca="true" t="shared" si="9" ref="L17:L79">SUM(H17:K17)</f>
        <v>33810.200000000004</v>
      </c>
      <c r="N17" s="79"/>
    </row>
    <row r="18" spans="1:14" ht="12.75">
      <c r="A18" s="35">
        <v>11</v>
      </c>
      <c r="B18" s="36">
        <f t="shared" si="6"/>
        <v>22</v>
      </c>
      <c r="C18" s="37">
        <f t="shared" si="8"/>
        <v>585.56</v>
      </c>
      <c r="D18" s="38">
        <v>40760</v>
      </c>
      <c r="E18" s="39">
        <v>20686</v>
      </c>
      <c r="F18" s="69">
        <f aca="true" t="shared" si="10" ref="F18:F81">ROUND(12/B18*D18,1)</f>
        <v>22232.7</v>
      </c>
      <c r="G18" s="40">
        <f aca="true" t="shared" si="11" ref="G18:G81">ROUND(12/C18*E18,1)</f>
        <v>423.9</v>
      </c>
      <c r="H18" s="77">
        <f aca="true" t="shared" si="12" ref="H18:H81">F18+G18</f>
        <v>22656.600000000002</v>
      </c>
      <c r="I18" s="41">
        <f aca="true" t="shared" si="13" ref="I18:I81">ROUND(H18*0.338,1)</f>
        <v>7657.9</v>
      </c>
      <c r="J18" s="42">
        <f aca="true" t="shared" si="14" ref="J18:J81">ROUND(H18*0.02,1)</f>
        <v>453.1</v>
      </c>
      <c r="K18" s="62">
        <v>22</v>
      </c>
      <c r="L18" s="43">
        <f t="shared" si="9"/>
        <v>30789.6</v>
      </c>
      <c r="N18" s="79"/>
    </row>
    <row r="19" spans="1:14" ht="12.75">
      <c r="A19" s="35">
        <v>12</v>
      </c>
      <c r="B19" s="36">
        <f t="shared" si="6"/>
        <v>24</v>
      </c>
      <c r="C19" s="37">
        <f t="shared" si="8"/>
        <v>586.9</v>
      </c>
      <c r="D19" s="38">
        <v>40760</v>
      </c>
      <c r="E19" s="39">
        <v>20686</v>
      </c>
      <c r="F19" s="69">
        <f t="shared" si="10"/>
        <v>20380</v>
      </c>
      <c r="G19" s="40">
        <f t="shared" si="11"/>
        <v>423</v>
      </c>
      <c r="H19" s="77">
        <f t="shared" si="12"/>
        <v>20803</v>
      </c>
      <c r="I19" s="41">
        <f t="shared" si="13"/>
        <v>7031.4</v>
      </c>
      <c r="J19" s="42">
        <f t="shared" si="14"/>
        <v>416.1</v>
      </c>
      <c r="K19" s="62">
        <v>22</v>
      </c>
      <c r="L19" s="43">
        <f t="shared" si="9"/>
        <v>28272.5</v>
      </c>
      <c r="N19" s="79"/>
    </row>
    <row r="20" spans="1:14" ht="12.75">
      <c r="A20" s="35">
        <v>13</v>
      </c>
      <c r="B20" s="36">
        <f t="shared" si="6"/>
        <v>26</v>
      </c>
      <c r="C20" s="37">
        <f t="shared" si="8"/>
        <v>588.22</v>
      </c>
      <c r="D20" s="38">
        <v>40760</v>
      </c>
      <c r="E20" s="39">
        <v>20686</v>
      </c>
      <c r="F20" s="69">
        <f t="shared" si="10"/>
        <v>18812.3</v>
      </c>
      <c r="G20" s="40">
        <f t="shared" si="11"/>
        <v>422</v>
      </c>
      <c r="H20" s="77">
        <f t="shared" si="12"/>
        <v>19234.3</v>
      </c>
      <c r="I20" s="41">
        <f t="shared" si="13"/>
        <v>6501.2</v>
      </c>
      <c r="J20" s="42">
        <f t="shared" si="14"/>
        <v>384.7</v>
      </c>
      <c r="K20" s="62">
        <v>22</v>
      </c>
      <c r="L20" s="43">
        <f t="shared" si="9"/>
        <v>26142.2</v>
      </c>
      <c r="N20" s="79"/>
    </row>
    <row r="21" spans="1:14" ht="12.75">
      <c r="A21" s="35">
        <v>14</v>
      </c>
      <c r="B21" s="36">
        <f t="shared" si="6"/>
        <v>28</v>
      </c>
      <c r="C21" s="37">
        <f t="shared" si="8"/>
        <v>589.51</v>
      </c>
      <c r="D21" s="38">
        <v>40760</v>
      </c>
      <c r="E21" s="39">
        <v>20686</v>
      </c>
      <c r="F21" s="69">
        <f t="shared" si="10"/>
        <v>17468.6</v>
      </c>
      <c r="G21" s="40">
        <f t="shared" si="11"/>
        <v>421.1</v>
      </c>
      <c r="H21" s="77">
        <f t="shared" si="12"/>
        <v>17889.699999999997</v>
      </c>
      <c r="I21" s="41">
        <f t="shared" si="13"/>
        <v>6046.7</v>
      </c>
      <c r="J21" s="42">
        <f t="shared" si="14"/>
        <v>357.8</v>
      </c>
      <c r="K21" s="62">
        <v>22</v>
      </c>
      <c r="L21" s="43">
        <f t="shared" si="9"/>
        <v>24316.199999999997</v>
      </c>
      <c r="N21" s="79"/>
    </row>
    <row r="22" spans="1:14" ht="12.75">
      <c r="A22" s="35">
        <v>15</v>
      </c>
      <c r="B22" s="36">
        <f t="shared" si="6"/>
        <v>30</v>
      </c>
      <c r="C22" s="37">
        <f t="shared" si="8"/>
        <v>590.78</v>
      </c>
      <c r="D22" s="38">
        <v>40760</v>
      </c>
      <c r="E22" s="39">
        <v>20686</v>
      </c>
      <c r="F22" s="69">
        <f t="shared" si="10"/>
        <v>16304</v>
      </c>
      <c r="G22" s="40">
        <f t="shared" si="11"/>
        <v>420.2</v>
      </c>
      <c r="H22" s="77">
        <f t="shared" si="12"/>
        <v>16724.2</v>
      </c>
      <c r="I22" s="41">
        <f t="shared" si="13"/>
        <v>5652.8</v>
      </c>
      <c r="J22" s="42">
        <f t="shared" si="14"/>
        <v>334.5</v>
      </c>
      <c r="K22" s="62">
        <v>22</v>
      </c>
      <c r="L22" s="43">
        <f t="shared" si="9"/>
        <v>22733.5</v>
      </c>
      <c r="N22" s="79"/>
    </row>
    <row r="23" spans="1:14" ht="12.75">
      <c r="A23" s="35">
        <v>16</v>
      </c>
      <c r="B23" s="36">
        <f t="shared" si="6"/>
        <v>32</v>
      </c>
      <c r="C23" s="37">
        <f t="shared" si="8"/>
        <v>592.03</v>
      </c>
      <c r="D23" s="38">
        <v>40760</v>
      </c>
      <c r="E23" s="39">
        <v>20686</v>
      </c>
      <c r="F23" s="69">
        <f t="shared" si="10"/>
        <v>15285</v>
      </c>
      <c r="G23" s="40">
        <f t="shared" si="11"/>
        <v>419.3</v>
      </c>
      <c r="H23" s="77">
        <f t="shared" si="12"/>
        <v>15704.3</v>
      </c>
      <c r="I23" s="41">
        <f t="shared" si="13"/>
        <v>5308.1</v>
      </c>
      <c r="J23" s="42">
        <f t="shared" si="14"/>
        <v>314.1</v>
      </c>
      <c r="K23" s="62">
        <v>22</v>
      </c>
      <c r="L23" s="43">
        <f t="shared" si="9"/>
        <v>21348.5</v>
      </c>
      <c r="N23" s="79"/>
    </row>
    <row r="24" spans="1:14" ht="12.75">
      <c r="A24" s="35">
        <v>17</v>
      </c>
      <c r="B24" s="36">
        <f t="shared" si="6"/>
        <v>34</v>
      </c>
      <c r="C24" s="37">
        <f t="shared" si="8"/>
        <v>593.25</v>
      </c>
      <c r="D24" s="38">
        <v>40760</v>
      </c>
      <c r="E24" s="39">
        <v>20686</v>
      </c>
      <c r="F24" s="69">
        <f t="shared" si="10"/>
        <v>14385.9</v>
      </c>
      <c r="G24" s="40">
        <f t="shared" si="11"/>
        <v>418.4</v>
      </c>
      <c r="H24" s="77">
        <f t="shared" si="12"/>
        <v>14804.3</v>
      </c>
      <c r="I24" s="41">
        <f t="shared" si="13"/>
        <v>5003.9</v>
      </c>
      <c r="J24" s="42">
        <f t="shared" si="14"/>
        <v>296.1</v>
      </c>
      <c r="K24" s="62">
        <v>22</v>
      </c>
      <c r="L24" s="43">
        <f t="shared" si="9"/>
        <v>20126.299999999996</v>
      </c>
      <c r="N24" s="79"/>
    </row>
    <row r="25" spans="1:14" ht="12.75">
      <c r="A25" s="35">
        <v>18</v>
      </c>
      <c r="B25" s="36">
        <f t="shared" si="6"/>
        <v>36</v>
      </c>
      <c r="C25" s="37">
        <f t="shared" si="8"/>
        <v>594.46</v>
      </c>
      <c r="D25" s="38">
        <v>40760</v>
      </c>
      <c r="E25" s="39">
        <v>20686</v>
      </c>
      <c r="F25" s="69">
        <f t="shared" si="10"/>
        <v>13586.7</v>
      </c>
      <c r="G25" s="40">
        <f t="shared" si="11"/>
        <v>417.6</v>
      </c>
      <c r="H25" s="77">
        <f t="shared" si="12"/>
        <v>14004.300000000001</v>
      </c>
      <c r="I25" s="41">
        <f t="shared" si="13"/>
        <v>4733.5</v>
      </c>
      <c r="J25" s="42">
        <f t="shared" si="14"/>
        <v>280.1</v>
      </c>
      <c r="K25" s="62">
        <v>22</v>
      </c>
      <c r="L25" s="43">
        <f t="shared" si="9"/>
        <v>19039.9</v>
      </c>
      <c r="N25" s="79"/>
    </row>
    <row r="26" spans="1:14" ht="12.75">
      <c r="A26" s="35">
        <v>19</v>
      </c>
      <c r="B26" s="36">
        <f t="shared" si="6"/>
        <v>38</v>
      </c>
      <c r="C26" s="37">
        <f t="shared" si="8"/>
        <v>595.64</v>
      </c>
      <c r="D26" s="38">
        <v>40760</v>
      </c>
      <c r="E26" s="39">
        <v>20686</v>
      </c>
      <c r="F26" s="69">
        <f t="shared" si="10"/>
        <v>12871.6</v>
      </c>
      <c r="G26" s="40">
        <f t="shared" si="11"/>
        <v>416.7</v>
      </c>
      <c r="H26" s="77">
        <f t="shared" si="12"/>
        <v>13288.300000000001</v>
      </c>
      <c r="I26" s="41">
        <f t="shared" si="13"/>
        <v>4491.4</v>
      </c>
      <c r="J26" s="42">
        <f t="shared" si="14"/>
        <v>265.8</v>
      </c>
      <c r="K26" s="62">
        <v>22</v>
      </c>
      <c r="L26" s="43">
        <f t="shared" si="9"/>
        <v>18067.5</v>
      </c>
      <c r="N26" s="79"/>
    </row>
    <row r="27" spans="1:14" ht="12.75">
      <c r="A27" s="35">
        <v>20</v>
      </c>
      <c r="B27" s="36">
        <f t="shared" si="6"/>
        <v>40</v>
      </c>
      <c r="C27" s="37">
        <f t="shared" si="8"/>
        <v>596.79</v>
      </c>
      <c r="D27" s="38">
        <v>40760</v>
      </c>
      <c r="E27" s="39">
        <v>20686</v>
      </c>
      <c r="F27" s="69">
        <f t="shared" si="10"/>
        <v>12228</v>
      </c>
      <c r="G27" s="40">
        <f t="shared" si="11"/>
        <v>415.9</v>
      </c>
      <c r="H27" s="77">
        <f t="shared" si="12"/>
        <v>12643.9</v>
      </c>
      <c r="I27" s="41">
        <f t="shared" si="13"/>
        <v>4273.6</v>
      </c>
      <c r="J27" s="42">
        <f t="shared" si="14"/>
        <v>252.9</v>
      </c>
      <c r="K27" s="62">
        <v>22</v>
      </c>
      <c r="L27" s="43">
        <f t="shared" si="9"/>
        <v>17192.4</v>
      </c>
      <c r="N27" s="79"/>
    </row>
    <row r="28" spans="1:14" ht="12.75">
      <c r="A28" s="35">
        <v>21</v>
      </c>
      <c r="B28" s="36">
        <f t="shared" si="6"/>
        <v>41.94</v>
      </c>
      <c r="C28" s="37">
        <f t="shared" si="8"/>
        <v>597.93</v>
      </c>
      <c r="D28" s="38">
        <v>40760</v>
      </c>
      <c r="E28" s="39">
        <v>20686</v>
      </c>
      <c r="F28" s="69">
        <f t="shared" si="10"/>
        <v>11662.4</v>
      </c>
      <c r="G28" s="40">
        <f t="shared" si="11"/>
        <v>415.2</v>
      </c>
      <c r="H28" s="77">
        <f t="shared" si="12"/>
        <v>12077.6</v>
      </c>
      <c r="I28" s="41">
        <f t="shared" si="13"/>
        <v>4082.2</v>
      </c>
      <c r="J28" s="42">
        <f t="shared" si="14"/>
        <v>241.6</v>
      </c>
      <c r="K28" s="62">
        <v>22</v>
      </c>
      <c r="L28" s="43">
        <f t="shared" si="9"/>
        <v>16423.399999999998</v>
      </c>
      <c r="N28" s="79"/>
    </row>
    <row r="29" spans="1:14" ht="12.75">
      <c r="A29" s="35">
        <v>22</v>
      </c>
      <c r="B29" s="36">
        <f t="shared" si="6"/>
        <v>43.25</v>
      </c>
      <c r="C29" s="37">
        <f t="shared" si="8"/>
        <v>599.05</v>
      </c>
      <c r="D29" s="38">
        <v>40760</v>
      </c>
      <c r="E29" s="39">
        <v>20686</v>
      </c>
      <c r="F29" s="69">
        <f t="shared" si="10"/>
        <v>11309.1</v>
      </c>
      <c r="G29" s="40">
        <f t="shared" si="11"/>
        <v>414.4</v>
      </c>
      <c r="H29" s="77">
        <f t="shared" si="12"/>
        <v>11723.5</v>
      </c>
      <c r="I29" s="41">
        <f t="shared" si="13"/>
        <v>3962.5</v>
      </c>
      <c r="J29" s="42">
        <f t="shared" si="14"/>
        <v>234.5</v>
      </c>
      <c r="K29" s="62">
        <v>22</v>
      </c>
      <c r="L29" s="43">
        <f t="shared" si="9"/>
        <v>15942.5</v>
      </c>
      <c r="N29" s="79"/>
    </row>
    <row r="30" spans="1:14" ht="12.75">
      <c r="A30" s="35">
        <v>23</v>
      </c>
      <c r="B30" s="36">
        <f t="shared" si="6"/>
        <v>44.55</v>
      </c>
      <c r="C30" s="37">
        <f t="shared" si="8"/>
        <v>600.14</v>
      </c>
      <c r="D30" s="38">
        <v>40760</v>
      </c>
      <c r="E30" s="39">
        <v>20686</v>
      </c>
      <c r="F30" s="69">
        <f t="shared" si="10"/>
        <v>10979.1</v>
      </c>
      <c r="G30" s="40">
        <f t="shared" si="11"/>
        <v>413.6</v>
      </c>
      <c r="H30" s="77">
        <f t="shared" si="12"/>
        <v>11392.7</v>
      </c>
      <c r="I30" s="41">
        <f t="shared" si="13"/>
        <v>3850.7</v>
      </c>
      <c r="J30" s="42">
        <f t="shared" si="14"/>
        <v>227.9</v>
      </c>
      <c r="K30" s="62">
        <v>22</v>
      </c>
      <c r="L30" s="43">
        <f t="shared" si="9"/>
        <v>15493.300000000001</v>
      </c>
      <c r="N30" s="79"/>
    </row>
    <row r="31" spans="1:14" ht="12.75">
      <c r="A31" s="35">
        <v>24</v>
      </c>
      <c r="B31" s="36">
        <f t="shared" si="6"/>
        <v>45.82</v>
      </c>
      <c r="C31" s="37">
        <f t="shared" si="8"/>
        <v>601.22</v>
      </c>
      <c r="D31" s="38">
        <v>40760</v>
      </c>
      <c r="E31" s="39">
        <v>20686</v>
      </c>
      <c r="F31" s="69">
        <f t="shared" si="10"/>
        <v>10674.8</v>
      </c>
      <c r="G31" s="40">
        <f t="shared" si="11"/>
        <v>412.9</v>
      </c>
      <c r="H31" s="77">
        <f t="shared" si="12"/>
        <v>11087.699999999999</v>
      </c>
      <c r="I31" s="41">
        <f t="shared" si="13"/>
        <v>3747.6</v>
      </c>
      <c r="J31" s="42">
        <f t="shared" si="14"/>
        <v>221.8</v>
      </c>
      <c r="K31" s="62">
        <v>22</v>
      </c>
      <c r="L31" s="43">
        <f t="shared" si="9"/>
        <v>15079.099999999999</v>
      </c>
      <c r="N31" s="79"/>
    </row>
    <row r="32" spans="1:14" ht="12.75">
      <c r="A32" s="35">
        <v>25</v>
      </c>
      <c r="B32" s="36">
        <f t="shared" si="6"/>
        <v>47.09</v>
      </c>
      <c r="C32" s="37">
        <f t="shared" si="8"/>
        <v>602.27</v>
      </c>
      <c r="D32" s="38">
        <v>40760</v>
      </c>
      <c r="E32" s="39">
        <v>20686</v>
      </c>
      <c r="F32" s="69">
        <f t="shared" si="10"/>
        <v>10386.9</v>
      </c>
      <c r="G32" s="40">
        <f t="shared" si="11"/>
        <v>412.2</v>
      </c>
      <c r="H32" s="77">
        <f t="shared" si="12"/>
        <v>10799.1</v>
      </c>
      <c r="I32" s="41">
        <f t="shared" si="13"/>
        <v>3650.1</v>
      </c>
      <c r="J32" s="42">
        <f t="shared" si="14"/>
        <v>216</v>
      </c>
      <c r="K32" s="62">
        <v>22</v>
      </c>
      <c r="L32" s="43">
        <f t="shared" si="9"/>
        <v>14687.2</v>
      </c>
      <c r="N32" s="79"/>
    </row>
    <row r="33" spans="1:14" ht="12.75">
      <c r="A33" s="35">
        <v>26</v>
      </c>
      <c r="B33" s="36">
        <f t="shared" si="6"/>
        <v>48.33</v>
      </c>
      <c r="C33" s="37">
        <f t="shared" si="8"/>
        <v>603.31</v>
      </c>
      <c r="D33" s="38">
        <v>40760</v>
      </c>
      <c r="E33" s="39">
        <v>20686</v>
      </c>
      <c r="F33" s="69">
        <f t="shared" si="10"/>
        <v>10120.4</v>
      </c>
      <c r="G33" s="40">
        <f t="shared" si="11"/>
        <v>411.5</v>
      </c>
      <c r="H33" s="77">
        <f t="shared" si="12"/>
        <v>10531.9</v>
      </c>
      <c r="I33" s="41">
        <f t="shared" si="13"/>
        <v>3559.8</v>
      </c>
      <c r="J33" s="42">
        <f t="shared" si="14"/>
        <v>210.6</v>
      </c>
      <c r="K33" s="62">
        <v>22</v>
      </c>
      <c r="L33" s="43">
        <f t="shared" si="9"/>
        <v>14324.300000000001</v>
      </c>
      <c r="N33" s="79"/>
    </row>
    <row r="34" spans="1:14" ht="12.75">
      <c r="A34" s="35">
        <v>27</v>
      </c>
      <c r="B34" s="36">
        <f t="shared" si="6"/>
        <v>49.56</v>
      </c>
      <c r="C34" s="37">
        <f t="shared" si="8"/>
        <v>604.32</v>
      </c>
      <c r="D34" s="38">
        <v>40760</v>
      </c>
      <c r="E34" s="39">
        <v>20686</v>
      </c>
      <c r="F34" s="69">
        <f t="shared" si="10"/>
        <v>9869.2</v>
      </c>
      <c r="G34" s="40">
        <f t="shared" si="11"/>
        <v>410.8</v>
      </c>
      <c r="H34" s="77">
        <f t="shared" si="12"/>
        <v>10280</v>
      </c>
      <c r="I34" s="41">
        <f t="shared" si="13"/>
        <v>3474.6</v>
      </c>
      <c r="J34" s="42">
        <f t="shared" si="14"/>
        <v>205.6</v>
      </c>
      <c r="K34" s="62">
        <v>22</v>
      </c>
      <c r="L34" s="43">
        <f t="shared" si="9"/>
        <v>13982.2</v>
      </c>
      <c r="N34" s="79"/>
    </row>
    <row r="35" spans="1:14" ht="12.75">
      <c r="A35" s="35">
        <v>28</v>
      </c>
      <c r="B35" s="36">
        <f t="shared" si="6"/>
        <v>50.77</v>
      </c>
      <c r="C35" s="37">
        <f t="shared" si="8"/>
        <v>605.32</v>
      </c>
      <c r="D35" s="38">
        <v>40760</v>
      </c>
      <c r="E35" s="39">
        <v>20686</v>
      </c>
      <c r="F35" s="69">
        <f t="shared" si="10"/>
        <v>9634</v>
      </c>
      <c r="G35" s="40">
        <f t="shared" si="11"/>
        <v>410.1</v>
      </c>
      <c r="H35" s="77">
        <f t="shared" si="12"/>
        <v>10044.1</v>
      </c>
      <c r="I35" s="41">
        <f t="shared" si="13"/>
        <v>3394.9</v>
      </c>
      <c r="J35" s="42">
        <f t="shared" si="14"/>
        <v>200.9</v>
      </c>
      <c r="K35" s="62">
        <v>22</v>
      </c>
      <c r="L35" s="43">
        <f t="shared" si="9"/>
        <v>13661.9</v>
      </c>
      <c r="N35" s="79"/>
    </row>
    <row r="36" spans="1:14" ht="12.75">
      <c r="A36" s="35">
        <v>29</v>
      </c>
      <c r="B36" s="36">
        <f t="shared" si="6"/>
        <v>51.97</v>
      </c>
      <c r="C36" s="37">
        <f t="shared" si="8"/>
        <v>606.3</v>
      </c>
      <c r="D36" s="38">
        <v>40760</v>
      </c>
      <c r="E36" s="39">
        <v>20686</v>
      </c>
      <c r="F36" s="69">
        <f t="shared" si="10"/>
        <v>9411.6</v>
      </c>
      <c r="G36" s="40">
        <f t="shared" si="11"/>
        <v>409.4</v>
      </c>
      <c r="H36" s="77">
        <f t="shared" si="12"/>
        <v>9821</v>
      </c>
      <c r="I36" s="41">
        <f t="shared" si="13"/>
        <v>3319.5</v>
      </c>
      <c r="J36" s="42">
        <f t="shared" si="14"/>
        <v>196.4</v>
      </c>
      <c r="K36" s="62">
        <v>22</v>
      </c>
      <c r="L36" s="43">
        <f t="shared" si="9"/>
        <v>13358.9</v>
      </c>
      <c r="N36" s="79"/>
    </row>
    <row r="37" spans="1:14" ht="12.75">
      <c r="A37" s="35">
        <v>30</v>
      </c>
      <c r="B37" s="36">
        <f t="shared" si="6"/>
        <v>53.14</v>
      </c>
      <c r="C37" s="37">
        <f t="shared" si="8"/>
        <v>607.26</v>
      </c>
      <c r="D37" s="38">
        <v>40760</v>
      </c>
      <c r="E37" s="39">
        <v>20686</v>
      </c>
      <c r="F37" s="69">
        <f t="shared" si="10"/>
        <v>9204.4</v>
      </c>
      <c r="G37" s="40">
        <f t="shared" si="11"/>
        <v>408.8</v>
      </c>
      <c r="H37" s="77">
        <f t="shared" si="12"/>
        <v>9613.199999999999</v>
      </c>
      <c r="I37" s="41">
        <f t="shared" si="13"/>
        <v>3249.3</v>
      </c>
      <c r="J37" s="42">
        <f t="shared" si="14"/>
        <v>192.3</v>
      </c>
      <c r="K37" s="62">
        <v>22</v>
      </c>
      <c r="L37" s="43">
        <f t="shared" si="9"/>
        <v>13076.8</v>
      </c>
      <c r="N37" s="79"/>
    </row>
    <row r="38" spans="1:14" ht="12.75">
      <c r="A38" s="35">
        <v>31</v>
      </c>
      <c r="B38" s="36">
        <f t="shared" si="6"/>
        <v>54.31</v>
      </c>
      <c r="C38" s="37">
        <f t="shared" si="8"/>
        <v>608.2</v>
      </c>
      <c r="D38" s="38">
        <v>40760</v>
      </c>
      <c r="E38" s="39">
        <v>20686</v>
      </c>
      <c r="F38" s="69">
        <f t="shared" si="10"/>
        <v>9006.1</v>
      </c>
      <c r="G38" s="40">
        <f t="shared" si="11"/>
        <v>408.1</v>
      </c>
      <c r="H38" s="77">
        <f t="shared" si="12"/>
        <v>9414.2</v>
      </c>
      <c r="I38" s="41">
        <f t="shared" si="13"/>
        <v>3182</v>
      </c>
      <c r="J38" s="42">
        <f t="shared" si="14"/>
        <v>188.3</v>
      </c>
      <c r="K38" s="62">
        <v>22</v>
      </c>
      <c r="L38" s="43">
        <f t="shared" si="9"/>
        <v>12806.5</v>
      </c>
      <c r="N38" s="79"/>
    </row>
    <row r="39" spans="1:14" ht="12.75">
      <c r="A39" s="35">
        <v>32</v>
      </c>
      <c r="B39" s="36">
        <f t="shared" si="6"/>
        <v>55.45</v>
      </c>
      <c r="C39" s="37">
        <f t="shared" si="8"/>
        <v>609.12</v>
      </c>
      <c r="D39" s="38">
        <v>40760</v>
      </c>
      <c r="E39" s="39">
        <v>20686</v>
      </c>
      <c r="F39" s="69">
        <f t="shared" si="10"/>
        <v>8820.9</v>
      </c>
      <c r="G39" s="40">
        <f t="shared" si="11"/>
        <v>407.5</v>
      </c>
      <c r="H39" s="77">
        <f t="shared" si="12"/>
        <v>9228.4</v>
      </c>
      <c r="I39" s="41">
        <f t="shared" si="13"/>
        <v>3119.2</v>
      </c>
      <c r="J39" s="42">
        <f t="shared" si="14"/>
        <v>184.6</v>
      </c>
      <c r="K39" s="62">
        <v>22</v>
      </c>
      <c r="L39" s="43">
        <f t="shared" si="9"/>
        <v>12554.199999999999</v>
      </c>
      <c r="N39" s="79"/>
    </row>
    <row r="40" spans="1:14" ht="12.75">
      <c r="A40" s="35">
        <v>33</v>
      </c>
      <c r="B40" s="36">
        <f t="shared" si="6"/>
        <v>56.58</v>
      </c>
      <c r="C40" s="37">
        <f t="shared" si="8"/>
        <v>610.02</v>
      </c>
      <c r="D40" s="38">
        <v>40760</v>
      </c>
      <c r="E40" s="39">
        <v>20686</v>
      </c>
      <c r="F40" s="69">
        <f t="shared" si="10"/>
        <v>8644.8</v>
      </c>
      <c r="G40" s="40">
        <f t="shared" si="11"/>
        <v>406.9</v>
      </c>
      <c r="H40" s="77">
        <f t="shared" si="12"/>
        <v>9051.699999999999</v>
      </c>
      <c r="I40" s="41">
        <f t="shared" si="13"/>
        <v>3059.5</v>
      </c>
      <c r="J40" s="42">
        <f t="shared" si="14"/>
        <v>181</v>
      </c>
      <c r="K40" s="62">
        <v>22</v>
      </c>
      <c r="L40" s="43">
        <f t="shared" si="9"/>
        <v>12314.199999999999</v>
      </c>
      <c r="N40" s="79"/>
    </row>
    <row r="41" spans="1:14" ht="12.75">
      <c r="A41" s="35">
        <v>34</v>
      </c>
      <c r="B41" s="36">
        <f t="shared" si="6"/>
        <v>57.7</v>
      </c>
      <c r="C41" s="37">
        <f t="shared" si="8"/>
        <v>610.91</v>
      </c>
      <c r="D41" s="38">
        <v>40760</v>
      </c>
      <c r="E41" s="39">
        <v>20686</v>
      </c>
      <c r="F41" s="69">
        <f t="shared" si="10"/>
        <v>8476.9</v>
      </c>
      <c r="G41" s="40">
        <f t="shared" si="11"/>
        <v>406.3</v>
      </c>
      <c r="H41" s="77">
        <f t="shared" si="12"/>
        <v>8883.199999999999</v>
      </c>
      <c r="I41" s="41">
        <f t="shared" si="13"/>
        <v>3002.5</v>
      </c>
      <c r="J41" s="42">
        <f t="shared" si="14"/>
        <v>177.7</v>
      </c>
      <c r="K41" s="62">
        <v>22</v>
      </c>
      <c r="L41" s="43">
        <f t="shared" si="9"/>
        <v>12085.4</v>
      </c>
      <c r="N41" s="79"/>
    </row>
    <row r="42" spans="1:14" ht="12.75">
      <c r="A42" s="35">
        <v>35</v>
      </c>
      <c r="B42" s="36">
        <f t="shared" si="6"/>
        <v>58.8</v>
      </c>
      <c r="C42" s="37">
        <f t="shared" si="8"/>
        <v>611.78</v>
      </c>
      <c r="D42" s="38">
        <v>40760</v>
      </c>
      <c r="E42" s="39">
        <v>20686</v>
      </c>
      <c r="F42" s="69">
        <f t="shared" si="10"/>
        <v>8318.4</v>
      </c>
      <c r="G42" s="40">
        <f t="shared" si="11"/>
        <v>405.8</v>
      </c>
      <c r="H42" s="77">
        <f t="shared" si="12"/>
        <v>8724.199999999999</v>
      </c>
      <c r="I42" s="41">
        <f t="shared" si="13"/>
        <v>2948.8</v>
      </c>
      <c r="J42" s="42">
        <f t="shared" si="14"/>
        <v>174.5</v>
      </c>
      <c r="K42" s="62">
        <v>22</v>
      </c>
      <c r="L42" s="43">
        <f t="shared" si="9"/>
        <v>11869.5</v>
      </c>
      <c r="N42" s="79"/>
    </row>
    <row r="43" spans="1:14" ht="12.75">
      <c r="A43" s="35">
        <v>36</v>
      </c>
      <c r="B43" s="36">
        <f t="shared" si="6"/>
        <v>59.88</v>
      </c>
      <c r="C43" s="37">
        <f t="shared" si="8"/>
        <v>612.63</v>
      </c>
      <c r="D43" s="38">
        <v>40760</v>
      </c>
      <c r="E43" s="39">
        <v>20686</v>
      </c>
      <c r="F43" s="69">
        <f t="shared" si="10"/>
        <v>8168.3</v>
      </c>
      <c r="G43" s="40">
        <f t="shared" si="11"/>
        <v>405.2</v>
      </c>
      <c r="H43" s="77">
        <f t="shared" si="12"/>
        <v>8573.5</v>
      </c>
      <c r="I43" s="41">
        <f t="shared" si="13"/>
        <v>2897.8</v>
      </c>
      <c r="J43" s="42">
        <f t="shared" si="14"/>
        <v>171.5</v>
      </c>
      <c r="K43" s="62">
        <v>22</v>
      </c>
      <c r="L43" s="43">
        <f t="shared" si="9"/>
        <v>11664.8</v>
      </c>
      <c r="N43" s="79"/>
    </row>
    <row r="44" spans="1:14" ht="12.75">
      <c r="A44" s="35">
        <v>37</v>
      </c>
      <c r="B44" s="36">
        <f t="shared" si="6"/>
        <v>60.95</v>
      </c>
      <c r="C44" s="37">
        <f t="shared" si="8"/>
        <v>613.46</v>
      </c>
      <c r="D44" s="38">
        <v>40760</v>
      </c>
      <c r="E44" s="39">
        <v>20686</v>
      </c>
      <c r="F44" s="69">
        <f t="shared" si="10"/>
        <v>8024.9</v>
      </c>
      <c r="G44" s="40">
        <f t="shared" si="11"/>
        <v>404.6</v>
      </c>
      <c r="H44" s="77">
        <f t="shared" si="12"/>
        <v>8429.5</v>
      </c>
      <c r="I44" s="41">
        <f t="shared" si="13"/>
        <v>2849.2</v>
      </c>
      <c r="J44" s="42">
        <f t="shared" si="14"/>
        <v>168.6</v>
      </c>
      <c r="K44" s="62">
        <v>22</v>
      </c>
      <c r="L44" s="43">
        <f t="shared" si="9"/>
        <v>11469.300000000001</v>
      </c>
      <c r="N44" s="79"/>
    </row>
    <row r="45" spans="1:14" ht="12.75">
      <c r="A45" s="35">
        <v>38</v>
      </c>
      <c r="B45" s="36">
        <f t="shared" si="6"/>
        <v>62</v>
      </c>
      <c r="C45" s="37">
        <f t="shared" si="8"/>
        <v>614.28</v>
      </c>
      <c r="D45" s="38">
        <v>40760</v>
      </c>
      <c r="E45" s="39">
        <v>20686</v>
      </c>
      <c r="F45" s="69">
        <f t="shared" si="10"/>
        <v>7889</v>
      </c>
      <c r="G45" s="40">
        <f t="shared" si="11"/>
        <v>404.1</v>
      </c>
      <c r="H45" s="77">
        <f t="shared" si="12"/>
        <v>8293.1</v>
      </c>
      <c r="I45" s="41">
        <f t="shared" si="13"/>
        <v>2803.1</v>
      </c>
      <c r="J45" s="42">
        <f t="shared" si="14"/>
        <v>165.9</v>
      </c>
      <c r="K45" s="62">
        <v>22</v>
      </c>
      <c r="L45" s="43">
        <f t="shared" si="9"/>
        <v>11284.1</v>
      </c>
      <c r="N45" s="79"/>
    </row>
    <row r="46" spans="1:14" ht="12.75">
      <c r="A46" s="35">
        <v>39</v>
      </c>
      <c r="B46" s="36">
        <f t="shared" si="6"/>
        <v>63.03</v>
      </c>
      <c r="C46" s="37">
        <f t="shared" si="8"/>
        <v>615.08</v>
      </c>
      <c r="D46" s="38">
        <v>40760</v>
      </c>
      <c r="E46" s="39">
        <v>20686</v>
      </c>
      <c r="F46" s="69">
        <f t="shared" si="10"/>
        <v>7760.1</v>
      </c>
      <c r="G46" s="40">
        <f t="shared" si="11"/>
        <v>403.6</v>
      </c>
      <c r="H46" s="77">
        <f t="shared" si="12"/>
        <v>8163.700000000001</v>
      </c>
      <c r="I46" s="41">
        <f t="shared" si="13"/>
        <v>2759.3</v>
      </c>
      <c r="J46" s="42">
        <f t="shared" si="14"/>
        <v>163.3</v>
      </c>
      <c r="K46" s="62">
        <v>22</v>
      </c>
      <c r="L46" s="43">
        <f t="shared" si="9"/>
        <v>11108.3</v>
      </c>
      <c r="N46" s="79"/>
    </row>
    <row r="47" spans="1:14" ht="12.75">
      <c r="A47" s="35">
        <v>40</v>
      </c>
      <c r="B47" s="36">
        <f t="shared" si="6"/>
        <v>64.05</v>
      </c>
      <c r="C47" s="37">
        <f t="shared" si="8"/>
        <v>615.87</v>
      </c>
      <c r="D47" s="38">
        <v>40760</v>
      </c>
      <c r="E47" s="39">
        <v>20686</v>
      </c>
      <c r="F47" s="69">
        <f t="shared" si="10"/>
        <v>7636.5</v>
      </c>
      <c r="G47" s="40">
        <f t="shared" si="11"/>
        <v>403.1</v>
      </c>
      <c r="H47" s="77">
        <f t="shared" si="12"/>
        <v>8039.6</v>
      </c>
      <c r="I47" s="41">
        <f t="shared" si="13"/>
        <v>2717.4</v>
      </c>
      <c r="J47" s="42">
        <f t="shared" si="14"/>
        <v>160.8</v>
      </c>
      <c r="K47" s="62">
        <v>22</v>
      </c>
      <c r="L47" s="43">
        <f t="shared" si="9"/>
        <v>10939.8</v>
      </c>
      <c r="N47" s="79"/>
    </row>
    <row r="48" spans="1:14" ht="12.75">
      <c r="A48" s="35">
        <v>41</v>
      </c>
      <c r="B48" s="36">
        <f t="shared" si="6"/>
        <v>65.06</v>
      </c>
      <c r="C48" s="37">
        <f t="shared" si="8"/>
        <v>616.64</v>
      </c>
      <c r="D48" s="38">
        <v>40760</v>
      </c>
      <c r="E48" s="39">
        <v>20686</v>
      </c>
      <c r="F48" s="69">
        <f t="shared" si="10"/>
        <v>7518</v>
      </c>
      <c r="G48" s="40">
        <f t="shared" si="11"/>
        <v>402.6</v>
      </c>
      <c r="H48" s="77">
        <f t="shared" si="12"/>
        <v>7920.6</v>
      </c>
      <c r="I48" s="41">
        <f t="shared" si="13"/>
        <v>2677.2</v>
      </c>
      <c r="J48" s="42">
        <f t="shared" si="14"/>
        <v>158.4</v>
      </c>
      <c r="K48" s="62">
        <v>22</v>
      </c>
      <c r="L48" s="43">
        <f t="shared" si="9"/>
        <v>10778.199999999999</v>
      </c>
      <c r="N48" s="79"/>
    </row>
    <row r="49" spans="1:14" ht="12.75">
      <c r="A49" s="35">
        <v>42</v>
      </c>
      <c r="B49" s="36">
        <f t="shared" si="6"/>
        <v>66.05</v>
      </c>
      <c r="C49" s="37">
        <f t="shared" si="8"/>
        <v>617.39</v>
      </c>
      <c r="D49" s="38">
        <v>40760</v>
      </c>
      <c r="E49" s="39">
        <v>20686</v>
      </c>
      <c r="F49" s="69">
        <f t="shared" si="10"/>
        <v>7405.3</v>
      </c>
      <c r="G49" s="40">
        <f t="shared" si="11"/>
        <v>402.1</v>
      </c>
      <c r="H49" s="77">
        <f t="shared" si="12"/>
        <v>7807.400000000001</v>
      </c>
      <c r="I49" s="41">
        <f t="shared" si="13"/>
        <v>2638.9</v>
      </c>
      <c r="J49" s="42">
        <f t="shared" si="14"/>
        <v>156.1</v>
      </c>
      <c r="K49" s="62">
        <v>22</v>
      </c>
      <c r="L49" s="43">
        <f t="shared" si="9"/>
        <v>10624.400000000001</v>
      </c>
      <c r="N49" s="79"/>
    </row>
    <row r="50" spans="1:14" ht="12.75">
      <c r="A50" s="35">
        <v>43</v>
      </c>
      <c r="B50" s="36">
        <f t="shared" si="6"/>
        <v>67.02</v>
      </c>
      <c r="C50" s="37">
        <f t="shared" si="8"/>
        <v>618.13</v>
      </c>
      <c r="D50" s="38">
        <v>40760</v>
      </c>
      <c r="E50" s="39">
        <v>20686</v>
      </c>
      <c r="F50" s="69">
        <f t="shared" si="10"/>
        <v>7298.1</v>
      </c>
      <c r="G50" s="40">
        <f t="shared" si="11"/>
        <v>401.6</v>
      </c>
      <c r="H50" s="77">
        <f t="shared" si="12"/>
        <v>7699.700000000001</v>
      </c>
      <c r="I50" s="41">
        <f t="shared" si="13"/>
        <v>2602.5</v>
      </c>
      <c r="J50" s="42">
        <f t="shared" si="14"/>
        <v>154</v>
      </c>
      <c r="K50" s="62">
        <v>22</v>
      </c>
      <c r="L50" s="43">
        <f t="shared" si="9"/>
        <v>10478.2</v>
      </c>
      <c r="N50" s="79"/>
    </row>
    <row r="51" spans="1:14" ht="12.75">
      <c r="A51" s="35">
        <v>44</v>
      </c>
      <c r="B51" s="36">
        <f t="shared" si="6"/>
        <v>67.98</v>
      </c>
      <c r="C51" s="37">
        <f t="shared" si="8"/>
        <v>618.85</v>
      </c>
      <c r="D51" s="38">
        <v>40760</v>
      </c>
      <c r="E51" s="39">
        <v>20686</v>
      </c>
      <c r="F51" s="69">
        <f t="shared" si="10"/>
        <v>7195.1</v>
      </c>
      <c r="G51" s="40">
        <f t="shared" si="11"/>
        <v>401.1</v>
      </c>
      <c r="H51" s="77">
        <f t="shared" si="12"/>
        <v>7596.200000000001</v>
      </c>
      <c r="I51" s="41">
        <f t="shared" si="13"/>
        <v>2567.5</v>
      </c>
      <c r="J51" s="42">
        <f t="shared" si="14"/>
        <v>151.9</v>
      </c>
      <c r="K51" s="62">
        <v>22</v>
      </c>
      <c r="L51" s="43">
        <f t="shared" si="9"/>
        <v>10337.6</v>
      </c>
      <c r="N51" s="79"/>
    </row>
    <row r="52" spans="1:14" ht="12.75">
      <c r="A52" s="35">
        <v>45</v>
      </c>
      <c r="B52" s="36">
        <f t="shared" si="6"/>
        <v>68.92</v>
      </c>
      <c r="C52" s="37">
        <f t="shared" si="8"/>
        <v>619.56</v>
      </c>
      <c r="D52" s="38">
        <v>40760</v>
      </c>
      <c r="E52" s="39">
        <v>20686</v>
      </c>
      <c r="F52" s="69">
        <f t="shared" si="10"/>
        <v>7096.9</v>
      </c>
      <c r="G52" s="40">
        <f t="shared" si="11"/>
        <v>400.7</v>
      </c>
      <c r="H52" s="77">
        <f t="shared" si="12"/>
        <v>7497.599999999999</v>
      </c>
      <c r="I52" s="41">
        <f t="shared" si="13"/>
        <v>2534.2</v>
      </c>
      <c r="J52" s="42">
        <f t="shared" si="14"/>
        <v>150</v>
      </c>
      <c r="K52" s="62">
        <v>22</v>
      </c>
      <c r="L52" s="43">
        <f t="shared" si="9"/>
        <v>10203.8</v>
      </c>
      <c r="N52" s="79"/>
    </row>
    <row r="53" spans="1:14" ht="12.75">
      <c r="A53" s="35">
        <v>46</v>
      </c>
      <c r="B53" s="36">
        <f t="shared" si="6"/>
        <v>69.85</v>
      </c>
      <c r="C53" s="37">
        <f t="shared" si="8"/>
        <v>620.26</v>
      </c>
      <c r="D53" s="38">
        <v>40760</v>
      </c>
      <c r="E53" s="39">
        <v>20686</v>
      </c>
      <c r="F53" s="69">
        <f t="shared" si="10"/>
        <v>7002.4</v>
      </c>
      <c r="G53" s="40">
        <f t="shared" si="11"/>
        <v>400.2</v>
      </c>
      <c r="H53" s="77">
        <f t="shared" si="12"/>
        <v>7402.599999999999</v>
      </c>
      <c r="I53" s="41">
        <f t="shared" si="13"/>
        <v>2502.1</v>
      </c>
      <c r="J53" s="42">
        <f t="shared" si="14"/>
        <v>148.1</v>
      </c>
      <c r="K53" s="62">
        <v>22</v>
      </c>
      <c r="L53" s="43">
        <f t="shared" si="9"/>
        <v>10074.8</v>
      </c>
      <c r="N53" s="79"/>
    </row>
    <row r="54" spans="1:14" ht="12.75">
      <c r="A54" s="35">
        <v>47</v>
      </c>
      <c r="B54" s="36">
        <f t="shared" si="6"/>
        <v>70.77</v>
      </c>
      <c r="C54" s="37">
        <f t="shared" si="8"/>
        <v>620.94</v>
      </c>
      <c r="D54" s="38">
        <v>40760</v>
      </c>
      <c r="E54" s="39">
        <v>20686</v>
      </c>
      <c r="F54" s="69">
        <f t="shared" si="10"/>
        <v>6911.4</v>
      </c>
      <c r="G54" s="40">
        <f t="shared" si="11"/>
        <v>399.8</v>
      </c>
      <c r="H54" s="77">
        <f t="shared" si="12"/>
        <v>7311.2</v>
      </c>
      <c r="I54" s="41">
        <f t="shared" si="13"/>
        <v>2471.2</v>
      </c>
      <c r="J54" s="42">
        <f t="shared" si="14"/>
        <v>146.2</v>
      </c>
      <c r="K54" s="62">
        <v>22</v>
      </c>
      <c r="L54" s="43">
        <f t="shared" si="9"/>
        <v>9950.6</v>
      </c>
      <c r="N54" s="79"/>
    </row>
    <row r="55" spans="1:14" ht="12.75">
      <c r="A55" s="35">
        <v>48</v>
      </c>
      <c r="B55" s="36">
        <f t="shared" si="6"/>
        <v>71.67</v>
      </c>
      <c r="C55" s="37">
        <f t="shared" si="8"/>
        <v>621.6</v>
      </c>
      <c r="D55" s="38">
        <v>40760</v>
      </c>
      <c r="E55" s="39">
        <v>20686</v>
      </c>
      <c r="F55" s="69">
        <f t="shared" si="10"/>
        <v>6824.6</v>
      </c>
      <c r="G55" s="40">
        <f t="shared" si="11"/>
        <v>399.3</v>
      </c>
      <c r="H55" s="77">
        <f t="shared" si="12"/>
        <v>7223.900000000001</v>
      </c>
      <c r="I55" s="41">
        <f t="shared" si="13"/>
        <v>2441.7</v>
      </c>
      <c r="J55" s="42">
        <f t="shared" si="14"/>
        <v>144.5</v>
      </c>
      <c r="K55" s="62">
        <v>22</v>
      </c>
      <c r="L55" s="43">
        <f t="shared" si="9"/>
        <v>9832.1</v>
      </c>
      <c r="N55" s="79"/>
    </row>
    <row r="56" spans="1:14" ht="12.75">
      <c r="A56" s="35">
        <v>49</v>
      </c>
      <c r="B56" s="36">
        <f t="shared" si="6"/>
        <v>72.55</v>
      </c>
      <c r="C56" s="37">
        <f t="shared" si="8"/>
        <v>622.25</v>
      </c>
      <c r="D56" s="38">
        <v>40760</v>
      </c>
      <c r="E56" s="39">
        <v>20686</v>
      </c>
      <c r="F56" s="69">
        <f t="shared" si="10"/>
        <v>6741.8</v>
      </c>
      <c r="G56" s="40">
        <f t="shared" si="11"/>
        <v>398.9</v>
      </c>
      <c r="H56" s="77">
        <f t="shared" si="12"/>
        <v>7140.7</v>
      </c>
      <c r="I56" s="41">
        <f t="shared" si="13"/>
        <v>2413.6</v>
      </c>
      <c r="J56" s="42">
        <f t="shared" si="14"/>
        <v>142.8</v>
      </c>
      <c r="K56" s="62">
        <v>22</v>
      </c>
      <c r="L56" s="43">
        <f t="shared" si="9"/>
        <v>9719.099999999999</v>
      </c>
      <c r="N56" s="79"/>
    </row>
    <row r="57" spans="1:14" ht="12.75">
      <c r="A57" s="35">
        <v>50</v>
      </c>
      <c r="B57" s="36">
        <f t="shared" si="6"/>
        <v>73.42</v>
      </c>
      <c r="C57" s="37">
        <f t="shared" si="8"/>
        <v>622.89</v>
      </c>
      <c r="D57" s="38">
        <v>40760</v>
      </c>
      <c r="E57" s="39">
        <v>20686</v>
      </c>
      <c r="F57" s="69">
        <f t="shared" si="10"/>
        <v>6661.9</v>
      </c>
      <c r="G57" s="40">
        <f t="shared" si="11"/>
        <v>398.5</v>
      </c>
      <c r="H57" s="77">
        <f t="shared" si="12"/>
        <v>7060.4</v>
      </c>
      <c r="I57" s="41">
        <f t="shared" si="13"/>
        <v>2386.4</v>
      </c>
      <c r="J57" s="42">
        <f t="shared" si="14"/>
        <v>141.2</v>
      </c>
      <c r="K57" s="62">
        <v>22</v>
      </c>
      <c r="L57" s="43">
        <f t="shared" si="9"/>
        <v>9610</v>
      </c>
      <c r="N57" s="79"/>
    </row>
    <row r="58" spans="1:14" ht="12.75">
      <c r="A58" s="35">
        <v>51</v>
      </c>
      <c r="B58" s="36">
        <f t="shared" si="6"/>
        <v>74.28</v>
      </c>
      <c r="C58" s="37">
        <f t="shared" si="8"/>
        <v>623.51</v>
      </c>
      <c r="D58" s="38">
        <v>40760</v>
      </c>
      <c r="E58" s="39">
        <v>20686</v>
      </c>
      <c r="F58" s="69">
        <f t="shared" si="10"/>
        <v>6584.8</v>
      </c>
      <c r="G58" s="40">
        <f t="shared" si="11"/>
        <v>398.1</v>
      </c>
      <c r="H58" s="77">
        <f t="shared" si="12"/>
        <v>6982.900000000001</v>
      </c>
      <c r="I58" s="41">
        <f t="shared" si="13"/>
        <v>2360.2</v>
      </c>
      <c r="J58" s="42">
        <f t="shared" si="14"/>
        <v>139.7</v>
      </c>
      <c r="K58" s="62">
        <v>22</v>
      </c>
      <c r="L58" s="43">
        <f t="shared" si="9"/>
        <v>9504.800000000001</v>
      </c>
      <c r="N58" s="79"/>
    </row>
    <row r="59" spans="1:14" ht="12.75">
      <c r="A59" s="35">
        <v>52</v>
      </c>
      <c r="B59" s="36">
        <f t="shared" si="6"/>
        <v>75.12</v>
      </c>
      <c r="C59" s="37">
        <f t="shared" si="8"/>
        <v>624.13</v>
      </c>
      <c r="D59" s="38">
        <v>40760</v>
      </c>
      <c r="E59" s="39">
        <v>20686</v>
      </c>
      <c r="F59" s="69">
        <f t="shared" si="10"/>
        <v>6511.2</v>
      </c>
      <c r="G59" s="40">
        <f t="shared" si="11"/>
        <v>397.7</v>
      </c>
      <c r="H59" s="77">
        <f t="shared" si="12"/>
        <v>6908.9</v>
      </c>
      <c r="I59" s="41">
        <f t="shared" si="13"/>
        <v>2335.2</v>
      </c>
      <c r="J59" s="42">
        <f t="shared" si="14"/>
        <v>138.2</v>
      </c>
      <c r="K59" s="62">
        <v>22</v>
      </c>
      <c r="L59" s="43">
        <f t="shared" si="9"/>
        <v>9404.3</v>
      </c>
      <c r="N59" s="79"/>
    </row>
    <row r="60" spans="1:14" ht="12.75">
      <c r="A60" s="35">
        <v>53</v>
      </c>
      <c r="B60" s="36">
        <f t="shared" si="6"/>
        <v>75.95</v>
      </c>
      <c r="C60" s="37">
        <f t="shared" si="8"/>
        <v>624.72</v>
      </c>
      <c r="D60" s="38">
        <v>40760</v>
      </c>
      <c r="E60" s="39">
        <v>20686</v>
      </c>
      <c r="F60" s="69">
        <f t="shared" si="10"/>
        <v>6440</v>
      </c>
      <c r="G60" s="40">
        <f t="shared" si="11"/>
        <v>397.3</v>
      </c>
      <c r="H60" s="77">
        <f t="shared" si="12"/>
        <v>6837.3</v>
      </c>
      <c r="I60" s="41">
        <f t="shared" si="13"/>
        <v>2311</v>
      </c>
      <c r="J60" s="42">
        <f t="shared" si="14"/>
        <v>136.7</v>
      </c>
      <c r="K60" s="62">
        <v>22</v>
      </c>
      <c r="L60" s="43">
        <f t="shared" si="9"/>
        <v>9307</v>
      </c>
      <c r="N60" s="79"/>
    </row>
    <row r="61" spans="1:14" ht="12.75">
      <c r="A61" s="35">
        <v>54</v>
      </c>
      <c r="B61" s="36">
        <f t="shared" si="6"/>
        <v>76.76</v>
      </c>
      <c r="C61" s="37">
        <f t="shared" si="8"/>
        <v>625.31</v>
      </c>
      <c r="D61" s="38">
        <v>40760</v>
      </c>
      <c r="E61" s="39">
        <v>20686</v>
      </c>
      <c r="F61" s="69">
        <f t="shared" si="10"/>
        <v>6372.1</v>
      </c>
      <c r="G61" s="40">
        <f t="shared" si="11"/>
        <v>397</v>
      </c>
      <c r="H61" s="77">
        <f t="shared" si="12"/>
        <v>6769.1</v>
      </c>
      <c r="I61" s="41">
        <f t="shared" si="13"/>
        <v>2288</v>
      </c>
      <c r="J61" s="42">
        <f t="shared" si="14"/>
        <v>135.4</v>
      </c>
      <c r="K61" s="62">
        <v>22</v>
      </c>
      <c r="L61" s="43">
        <f t="shared" si="9"/>
        <v>9214.5</v>
      </c>
      <c r="N61" s="79"/>
    </row>
    <row r="62" spans="1:14" ht="12.75">
      <c r="A62" s="35">
        <v>55</v>
      </c>
      <c r="B62" s="36">
        <f t="shared" si="6"/>
        <v>77.56</v>
      </c>
      <c r="C62" s="37">
        <f t="shared" si="8"/>
        <v>625.88</v>
      </c>
      <c r="D62" s="38">
        <v>40760</v>
      </c>
      <c r="E62" s="39">
        <v>20686</v>
      </c>
      <c r="F62" s="69">
        <f t="shared" si="10"/>
        <v>6306.3</v>
      </c>
      <c r="G62" s="40">
        <f t="shared" si="11"/>
        <v>396.6</v>
      </c>
      <c r="H62" s="77">
        <f t="shared" si="12"/>
        <v>6702.900000000001</v>
      </c>
      <c r="I62" s="41">
        <f t="shared" si="13"/>
        <v>2265.6</v>
      </c>
      <c r="J62" s="42">
        <f t="shared" si="14"/>
        <v>134.1</v>
      </c>
      <c r="K62" s="62">
        <v>22</v>
      </c>
      <c r="L62" s="43">
        <f t="shared" si="9"/>
        <v>9124.6</v>
      </c>
      <c r="N62" s="79"/>
    </row>
    <row r="63" spans="1:14" ht="12.75">
      <c r="A63" s="35">
        <v>56</v>
      </c>
      <c r="B63" s="36">
        <f t="shared" si="6"/>
        <v>78.34</v>
      </c>
      <c r="C63" s="37">
        <f t="shared" si="8"/>
        <v>626.44</v>
      </c>
      <c r="D63" s="38">
        <v>40760</v>
      </c>
      <c r="E63" s="39">
        <v>20686</v>
      </c>
      <c r="F63" s="69">
        <f t="shared" si="10"/>
        <v>6243.6</v>
      </c>
      <c r="G63" s="40">
        <f t="shared" si="11"/>
        <v>396.3</v>
      </c>
      <c r="H63" s="77">
        <f t="shared" si="12"/>
        <v>6639.900000000001</v>
      </c>
      <c r="I63" s="41">
        <f t="shared" si="13"/>
        <v>2244.3</v>
      </c>
      <c r="J63" s="42">
        <f t="shared" si="14"/>
        <v>132.8</v>
      </c>
      <c r="K63" s="62">
        <v>22</v>
      </c>
      <c r="L63" s="43">
        <f t="shared" si="9"/>
        <v>9039</v>
      </c>
      <c r="N63" s="79"/>
    </row>
    <row r="64" spans="1:14" ht="12.75">
      <c r="A64" s="35">
        <v>57</v>
      </c>
      <c r="B64" s="36">
        <f t="shared" si="6"/>
        <v>79.12</v>
      </c>
      <c r="C64" s="37">
        <f t="shared" si="8"/>
        <v>626.99</v>
      </c>
      <c r="D64" s="38">
        <v>40760</v>
      </c>
      <c r="E64" s="39">
        <v>20686</v>
      </c>
      <c r="F64" s="69">
        <f t="shared" si="10"/>
        <v>6182</v>
      </c>
      <c r="G64" s="40">
        <f t="shared" si="11"/>
        <v>395.9</v>
      </c>
      <c r="H64" s="77">
        <f t="shared" si="12"/>
        <v>6577.9</v>
      </c>
      <c r="I64" s="41">
        <f t="shared" si="13"/>
        <v>2223.3</v>
      </c>
      <c r="J64" s="42">
        <f t="shared" si="14"/>
        <v>131.6</v>
      </c>
      <c r="K64" s="62">
        <v>22</v>
      </c>
      <c r="L64" s="43">
        <f t="shared" si="9"/>
        <v>8954.800000000001</v>
      </c>
      <c r="N64" s="79"/>
    </row>
    <row r="65" spans="1:14" ht="12.75">
      <c r="A65" s="35">
        <v>58</v>
      </c>
      <c r="B65" s="36">
        <f t="shared" si="6"/>
        <v>79.87</v>
      </c>
      <c r="C65" s="37">
        <f t="shared" si="8"/>
        <v>627.53</v>
      </c>
      <c r="D65" s="38">
        <v>40760</v>
      </c>
      <c r="E65" s="39">
        <v>20686</v>
      </c>
      <c r="F65" s="69">
        <f t="shared" si="10"/>
        <v>6124</v>
      </c>
      <c r="G65" s="40">
        <f t="shared" si="11"/>
        <v>395.6</v>
      </c>
      <c r="H65" s="77">
        <f t="shared" si="12"/>
        <v>6519.6</v>
      </c>
      <c r="I65" s="41">
        <f t="shared" si="13"/>
        <v>2203.6</v>
      </c>
      <c r="J65" s="42">
        <f t="shared" si="14"/>
        <v>130.4</v>
      </c>
      <c r="K65" s="62">
        <v>22</v>
      </c>
      <c r="L65" s="43">
        <f t="shared" si="9"/>
        <v>8875.6</v>
      </c>
      <c r="N65" s="79"/>
    </row>
    <row r="66" spans="1:14" ht="12.75">
      <c r="A66" s="35">
        <v>59</v>
      </c>
      <c r="B66" s="36">
        <f t="shared" si="6"/>
        <v>80.62</v>
      </c>
      <c r="C66" s="37">
        <f t="shared" si="8"/>
        <v>628.06</v>
      </c>
      <c r="D66" s="38">
        <v>40760</v>
      </c>
      <c r="E66" s="39">
        <v>20686</v>
      </c>
      <c r="F66" s="69">
        <f t="shared" si="10"/>
        <v>6067</v>
      </c>
      <c r="G66" s="40">
        <f t="shared" si="11"/>
        <v>395.2</v>
      </c>
      <c r="H66" s="77">
        <f t="shared" si="12"/>
        <v>6462.2</v>
      </c>
      <c r="I66" s="41">
        <f t="shared" si="13"/>
        <v>2184.2</v>
      </c>
      <c r="J66" s="42">
        <f t="shared" si="14"/>
        <v>129.2</v>
      </c>
      <c r="K66" s="62">
        <v>22</v>
      </c>
      <c r="L66" s="43">
        <f t="shared" si="9"/>
        <v>8797.6</v>
      </c>
      <c r="N66" s="79"/>
    </row>
    <row r="67" spans="1:14" ht="12.75">
      <c r="A67" s="35">
        <v>60</v>
      </c>
      <c r="B67" s="36">
        <f t="shared" si="6"/>
        <v>81.35</v>
      </c>
      <c r="C67" s="37">
        <f t="shared" si="8"/>
        <v>628.57</v>
      </c>
      <c r="D67" s="38">
        <v>40760</v>
      </c>
      <c r="E67" s="39">
        <v>20686</v>
      </c>
      <c r="F67" s="69">
        <f t="shared" si="10"/>
        <v>6012.5</v>
      </c>
      <c r="G67" s="40">
        <f t="shared" si="11"/>
        <v>394.9</v>
      </c>
      <c r="H67" s="77">
        <f t="shared" si="12"/>
        <v>6407.4</v>
      </c>
      <c r="I67" s="41">
        <f t="shared" si="13"/>
        <v>2165.7</v>
      </c>
      <c r="J67" s="42">
        <f t="shared" si="14"/>
        <v>128.1</v>
      </c>
      <c r="K67" s="62">
        <v>22</v>
      </c>
      <c r="L67" s="43">
        <f t="shared" si="9"/>
        <v>8723.199999999999</v>
      </c>
      <c r="N67" s="79"/>
    </row>
    <row r="68" spans="1:14" ht="12.75">
      <c r="A68" s="35">
        <v>61</v>
      </c>
      <c r="B68" s="36">
        <f t="shared" si="6"/>
        <v>82.06</v>
      </c>
      <c r="C68" s="37">
        <f t="shared" si="8"/>
        <v>629.07</v>
      </c>
      <c r="D68" s="38">
        <v>40760</v>
      </c>
      <c r="E68" s="39">
        <v>20686</v>
      </c>
      <c r="F68" s="69">
        <f t="shared" si="10"/>
        <v>5960.5</v>
      </c>
      <c r="G68" s="40">
        <f t="shared" si="11"/>
        <v>394.6</v>
      </c>
      <c r="H68" s="77">
        <f t="shared" si="12"/>
        <v>6355.1</v>
      </c>
      <c r="I68" s="41">
        <f t="shared" si="13"/>
        <v>2148</v>
      </c>
      <c r="J68" s="42">
        <f t="shared" si="14"/>
        <v>127.1</v>
      </c>
      <c r="K68" s="62">
        <v>22</v>
      </c>
      <c r="L68" s="43">
        <f t="shared" si="9"/>
        <v>8652.2</v>
      </c>
      <c r="N68" s="79"/>
    </row>
    <row r="69" spans="1:14" ht="12.75">
      <c r="A69" s="35">
        <v>62</v>
      </c>
      <c r="B69" s="36">
        <f t="shared" si="6"/>
        <v>82.76</v>
      </c>
      <c r="C69" s="37">
        <f t="shared" si="8"/>
        <v>629.56</v>
      </c>
      <c r="D69" s="38">
        <v>40760</v>
      </c>
      <c r="E69" s="39">
        <v>20686</v>
      </c>
      <c r="F69" s="69">
        <f t="shared" si="10"/>
        <v>5910.1</v>
      </c>
      <c r="G69" s="40">
        <f t="shared" si="11"/>
        <v>394.3</v>
      </c>
      <c r="H69" s="77">
        <f t="shared" si="12"/>
        <v>6304.400000000001</v>
      </c>
      <c r="I69" s="41">
        <f t="shared" si="13"/>
        <v>2130.9</v>
      </c>
      <c r="J69" s="42">
        <f t="shared" si="14"/>
        <v>126.1</v>
      </c>
      <c r="K69" s="62">
        <v>22</v>
      </c>
      <c r="L69" s="43">
        <f t="shared" si="9"/>
        <v>8583.400000000001</v>
      </c>
      <c r="N69" s="79"/>
    </row>
    <row r="70" spans="1:14" ht="12.75">
      <c r="A70" s="35">
        <v>63</v>
      </c>
      <c r="B70" s="36">
        <f t="shared" si="6"/>
        <v>83.45</v>
      </c>
      <c r="C70" s="37">
        <f t="shared" si="8"/>
        <v>630.05</v>
      </c>
      <c r="D70" s="38">
        <v>40760</v>
      </c>
      <c r="E70" s="39">
        <v>20686</v>
      </c>
      <c r="F70" s="69">
        <f t="shared" si="10"/>
        <v>5861.2</v>
      </c>
      <c r="G70" s="40">
        <f t="shared" si="11"/>
        <v>394</v>
      </c>
      <c r="H70" s="77">
        <f t="shared" si="12"/>
        <v>6255.2</v>
      </c>
      <c r="I70" s="41">
        <f t="shared" si="13"/>
        <v>2114.3</v>
      </c>
      <c r="J70" s="42">
        <f t="shared" si="14"/>
        <v>125.1</v>
      </c>
      <c r="K70" s="62">
        <v>22</v>
      </c>
      <c r="L70" s="43">
        <f t="shared" si="9"/>
        <v>8516.6</v>
      </c>
      <c r="N70" s="79"/>
    </row>
    <row r="71" spans="1:14" ht="12.75">
      <c r="A71" s="35">
        <v>64</v>
      </c>
      <c r="B71" s="36">
        <f t="shared" si="6"/>
        <v>84.13</v>
      </c>
      <c r="C71" s="37">
        <f t="shared" si="8"/>
        <v>630.52</v>
      </c>
      <c r="D71" s="38">
        <v>40760</v>
      </c>
      <c r="E71" s="39">
        <v>20686</v>
      </c>
      <c r="F71" s="69">
        <f t="shared" si="10"/>
        <v>5813.9</v>
      </c>
      <c r="G71" s="40">
        <f t="shared" si="11"/>
        <v>393.7</v>
      </c>
      <c r="H71" s="77">
        <f t="shared" si="12"/>
        <v>6207.599999999999</v>
      </c>
      <c r="I71" s="41">
        <f t="shared" si="13"/>
        <v>2098.2</v>
      </c>
      <c r="J71" s="42">
        <f t="shared" si="14"/>
        <v>124.2</v>
      </c>
      <c r="K71" s="62">
        <v>22</v>
      </c>
      <c r="L71" s="43">
        <f t="shared" si="9"/>
        <v>8452</v>
      </c>
      <c r="N71" s="79"/>
    </row>
    <row r="72" spans="1:14" ht="12.75">
      <c r="A72" s="35">
        <v>65</v>
      </c>
      <c r="B72" s="36">
        <f t="shared" si="6"/>
        <v>84.79</v>
      </c>
      <c r="C72" s="37">
        <f t="shared" si="8"/>
        <v>630.98</v>
      </c>
      <c r="D72" s="38">
        <v>40760</v>
      </c>
      <c r="E72" s="39">
        <v>20686</v>
      </c>
      <c r="F72" s="69">
        <f t="shared" si="10"/>
        <v>5768.6</v>
      </c>
      <c r="G72" s="40">
        <f t="shared" si="11"/>
        <v>393.4</v>
      </c>
      <c r="H72" s="77">
        <f t="shared" si="12"/>
        <v>6162</v>
      </c>
      <c r="I72" s="41">
        <f t="shared" si="13"/>
        <v>2082.8</v>
      </c>
      <c r="J72" s="42">
        <f t="shared" si="14"/>
        <v>123.2</v>
      </c>
      <c r="K72" s="62">
        <v>22</v>
      </c>
      <c r="L72" s="43">
        <f t="shared" si="9"/>
        <v>8390</v>
      </c>
      <c r="N72" s="79"/>
    </row>
    <row r="73" spans="1:14" ht="12.75">
      <c r="A73" s="35">
        <v>66</v>
      </c>
      <c r="B73" s="36">
        <f aca="true" t="shared" si="15" ref="B73:B136">ROUND(IF(A73&lt;B$295,(IF(A73&lt;21,B$300+B$301*A73,B$288+B$289*A73+B$290*A73^2+B$291*A73^3+B$292*A73^4+B$293*A73^5)),(B$297)),2)</f>
        <v>85.44</v>
      </c>
      <c r="C73" s="37">
        <f t="shared" si="8"/>
        <v>631.43</v>
      </c>
      <c r="D73" s="38">
        <v>40760</v>
      </c>
      <c r="E73" s="39">
        <v>20686</v>
      </c>
      <c r="F73" s="69">
        <f t="shared" si="10"/>
        <v>5724.7</v>
      </c>
      <c r="G73" s="40">
        <f t="shared" si="11"/>
        <v>393.1</v>
      </c>
      <c r="H73" s="77">
        <f t="shared" si="12"/>
        <v>6117.8</v>
      </c>
      <c r="I73" s="41">
        <f t="shared" si="13"/>
        <v>2067.8</v>
      </c>
      <c r="J73" s="42">
        <f t="shared" si="14"/>
        <v>122.4</v>
      </c>
      <c r="K73" s="62">
        <v>22</v>
      </c>
      <c r="L73" s="43">
        <f t="shared" si="9"/>
        <v>8330</v>
      </c>
      <c r="N73" s="79"/>
    </row>
    <row r="74" spans="1:14" ht="12.75">
      <c r="A74" s="35">
        <v>67</v>
      </c>
      <c r="B74" s="36">
        <f t="shared" si="15"/>
        <v>86.08</v>
      </c>
      <c r="C74" s="37">
        <f t="shared" si="8"/>
        <v>631.87</v>
      </c>
      <c r="D74" s="38">
        <v>40760</v>
      </c>
      <c r="E74" s="39">
        <v>20686</v>
      </c>
      <c r="F74" s="69">
        <f t="shared" si="10"/>
        <v>5682.2</v>
      </c>
      <c r="G74" s="40">
        <f t="shared" si="11"/>
        <v>392.9</v>
      </c>
      <c r="H74" s="77">
        <f t="shared" si="12"/>
        <v>6075.099999999999</v>
      </c>
      <c r="I74" s="41">
        <f t="shared" si="13"/>
        <v>2053.4</v>
      </c>
      <c r="J74" s="42">
        <f t="shared" si="14"/>
        <v>121.5</v>
      </c>
      <c r="K74" s="62">
        <v>22</v>
      </c>
      <c r="L74" s="43">
        <f t="shared" si="9"/>
        <v>8272</v>
      </c>
      <c r="N74" s="79"/>
    </row>
    <row r="75" spans="1:14" ht="12.75">
      <c r="A75" s="35">
        <v>68</v>
      </c>
      <c r="B75" s="36">
        <f t="shared" si="15"/>
        <v>86.7</v>
      </c>
      <c r="C75" s="37">
        <f t="shared" si="8"/>
        <v>632.3</v>
      </c>
      <c r="D75" s="38">
        <v>40760</v>
      </c>
      <c r="E75" s="39">
        <v>20686</v>
      </c>
      <c r="F75" s="69">
        <f t="shared" si="10"/>
        <v>5641.5</v>
      </c>
      <c r="G75" s="40">
        <f t="shared" si="11"/>
        <v>392.6</v>
      </c>
      <c r="H75" s="77">
        <f t="shared" si="12"/>
        <v>6034.1</v>
      </c>
      <c r="I75" s="41">
        <f t="shared" si="13"/>
        <v>2039.5</v>
      </c>
      <c r="J75" s="42">
        <f t="shared" si="14"/>
        <v>120.7</v>
      </c>
      <c r="K75" s="62">
        <v>22</v>
      </c>
      <c r="L75" s="43">
        <f t="shared" si="9"/>
        <v>8216.300000000001</v>
      </c>
      <c r="N75" s="79"/>
    </row>
    <row r="76" spans="1:14" ht="12.75">
      <c r="A76" s="35">
        <v>69</v>
      </c>
      <c r="B76" s="36">
        <f t="shared" si="15"/>
        <v>87.31</v>
      </c>
      <c r="C76" s="37">
        <f t="shared" si="8"/>
        <v>632.72</v>
      </c>
      <c r="D76" s="38">
        <v>40760</v>
      </c>
      <c r="E76" s="39">
        <v>20686</v>
      </c>
      <c r="F76" s="69">
        <f t="shared" si="10"/>
        <v>5602.1</v>
      </c>
      <c r="G76" s="40">
        <f t="shared" si="11"/>
        <v>392.3</v>
      </c>
      <c r="H76" s="77">
        <f t="shared" si="12"/>
        <v>5994.400000000001</v>
      </c>
      <c r="I76" s="41">
        <f t="shared" si="13"/>
        <v>2026.1</v>
      </c>
      <c r="J76" s="42">
        <f t="shared" si="14"/>
        <v>119.9</v>
      </c>
      <c r="K76" s="62">
        <v>22</v>
      </c>
      <c r="L76" s="43">
        <f t="shared" si="9"/>
        <v>8162.4</v>
      </c>
      <c r="N76" s="79"/>
    </row>
    <row r="77" spans="1:14" ht="12.75">
      <c r="A77" s="35">
        <v>70</v>
      </c>
      <c r="B77" s="36">
        <f t="shared" si="15"/>
        <v>87.91</v>
      </c>
      <c r="C77" s="37">
        <f t="shared" si="8"/>
        <v>633.13</v>
      </c>
      <c r="D77" s="38">
        <v>40760</v>
      </c>
      <c r="E77" s="39">
        <v>20686</v>
      </c>
      <c r="F77" s="69">
        <f t="shared" si="10"/>
        <v>5563.9</v>
      </c>
      <c r="G77" s="40">
        <f t="shared" si="11"/>
        <v>392.1</v>
      </c>
      <c r="H77" s="77">
        <f t="shared" si="12"/>
        <v>5956</v>
      </c>
      <c r="I77" s="41">
        <f t="shared" si="13"/>
        <v>2013.1</v>
      </c>
      <c r="J77" s="42">
        <f t="shared" si="14"/>
        <v>119.1</v>
      </c>
      <c r="K77" s="62">
        <v>22</v>
      </c>
      <c r="L77" s="43">
        <f t="shared" si="9"/>
        <v>8110.200000000001</v>
      </c>
      <c r="N77" s="79"/>
    </row>
    <row r="78" spans="1:14" ht="12.75">
      <c r="A78" s="35">
        <v>71</v>
      </c>
      <c r="B78" s="36">
        <f t="shared" si="15"/>
        <v>88.5</v>
      </c>
      <c r="C78" s="37">
        <f t="shared" si="8"/>
        <v>633.53</v>
      </c>
      <c r="D78" s="38">
        <v>40760</v>
      </c>
      <c r="E78" s="39">
        <v>20686</v>
      </c>
      <c r="F78" s="69">
        <f t="shared" si="10"/>
        <v>5526.8</v>
      </c>
      <c r="G78" s="40">
        <f t="shared" si="11"/>
        <v>391.8</v>
      </c>
      <c r="H78" s="77">
        <f t="shared" si="12"/>
        <v>5918.6</v>
      </c>
      <c r="I78" s="41">
        <f t="shared" si="13"/>
        <v>2000.5</v>
      </c>
      <c r="J78" s="42">
        <f t="shared" si="14"/>
        <v>118.4</v>
      </c>
      <c r="K78" s="62">
        <v>22</v>
      </c>
      <c r="L78" s="43">
        <f t="shared" si="9"/>
        <v>8059.5</v>
      </c>
      <c r="N78" s="79"/>
    </row>
    <row r="79" spans="1:14" ht="12.75">
      <c r="A79" s="35">
        <v>72</v>
      </c>
      <c r="B79" s="36">
        <f t="shared" si="15"/>
        <v>89.07</v>
      </c>
      <c r="C79" s="37">
        <f t="shared" si="8"/>
        <v>633.92</v>
      </c>
      <c r="D79" s="38">
        <v>40760</v>
      </c>
      <c r="E79" s="39">
        <v>20686</v>
      </c>
      <c r="F79" s="69">
        <f t="shared" si="10"/>
        <v>5491.4</v>
      </c>
      <c r="G79" s="40">
        <f t="shared" si="11"/>
        <v>391.6</v>
      </c>
      <c r="H79" s="77">
        <f t="shared" si="12"/>
        <v>5883</v>
      </c>
      <c r="I79" s="41">
        <f t="shared" si="13"/>
        <v>1988.5</v>
      </c>
      <c r="J79" s="42">
        <f t="shared" si="14"/>
        <v>117.7</v>
      </c>
      <c r="K79" s="62">
        <v>22</v>
      </c>
      <c r="L79" s="43">
        <f t="shared" si="9"/>
        <v>8011.2</v>
      </c>
      <c r="N79" s="79"/>
    </row>
    <row r="80" spans="1:14" ht="12.75">
      <c r="A80" s="35">
        <v>73</v>
      </c>
      <c r="B80" s="36">
        <f t="shared" si="15"/>
        <v>89.63</v>
      </c>
      <c r="C80" s="37">
        <f t="shared" si="8"/>
        <v>634.31</v>
      </c>
      <c r="D80" s="38">
        <v>40760</v>
      </c>
      <c r="E80" s="39">
        <v>20686</v>
      </c>
      <c r="F80" s="69">
        <f t="shared" si="10"/>
        <v>5457.1</v>
      </c>
      <c r="G80" s="40">
        <f t="shared" si="11"/>
        <v>391.3</v>
      </c>
      <c r="H80" s="77">
        <f t="shared" si="12"/>
        <v>5848.400000000001</v>
      </c>
      <c r="I80" s="41">
        <f t="shared" si="13"/>
        <v>1976.8</v>
      </c>
      <c r="J80" s="42">
        <f t="shared" si="14"/>
        <v>117</v>
      </c>
      <c r="K80" s="62">
        <v>22</v>
      </c>
      <c r="L80" s="43">
        <f aca="true" t="shared" si="16" ref="L80:L143">SUM(H80:K80)</f>
        <v>7964.200000000001</v>
      </c>
      <c r="N80" s="79"/>
    </row>
    <row r="81" spans="1:14" ht="12.75">
      <c r="A81" s="35">
        <v>74</v>
      </c>
      <c r="B81" s="36">
        <f t="shared" si="15"/>
        <v>90.18</v>
      </c>
      <c r="C81" s="37">
        <f aca="true" t="shared" si="17" ref="C81:C144">ROUND(IF(A81&lt;C$295,(C$288+C$289*A81+C$290*A81^2+C$291*A81^3+C$292*A81^4+C$293*A81^5),(C$297+C$298*A81+C$299*A81^2+C$300*A81^3+C$301*A81^4+C$302*A81^5)),2)</f>
        <v>634.68</v>
      </c>
      <c r="D81" s="38">
        <v>40760</v>
      </c>
      <c r="E81" s="39">
        <v>20686</v>
      </c>
      <c r="F81" s="69">
        <f t="shared" si="10"/>
        <v>5423.8</v>
      </c>
      <c r="G81" s="40">
        <f t="shared" si="11"/>
        <v>391.1</v>
      </c>
      <c r="H81" s="77">
        <f t="shared" si="12"/>
        <v>5814.900000000001</v>
      </c>
      <c r="I81" s="41">
        <f t="shared" si="13"/>
        <v>1965.4</v>
      </c>
      <c r="J81" s="42">
        <f t="shared" si="14"/>
        <v>116.3</v>
      </c>
      <c r="K81" s="62">
        <v>22</v>
      </c>
      <c r="L81" s="43">
        <f t="shared" si="16"/>
        <v>7918.600000000001</v>
      </c>
      <c r="N81" s="79"/>
    </row>
    <row r="82" spans="1:14" ht="12.75">
      <c r="A82" s="35">
        <v>75</v>
      </c>
      <c r="B82" s="36">
        <f t="shared" si="15"/>
        <v>90.71</v>
      </c>
      <c r="C82" s="37">
        <f t="shared" si="17"/>
        <v>635.05</v>
      </c>
      <c r="D82" s="38">
        <v>40760</v>
      </c>
      <c r="E82" s="39">
        <v>20686</v>
      </c>
      <c r="F82" s="69">
        <f aca="true" t="shared" si="18" ref="F82:F145">ROUND(12/B82*D82,1)</f>
        <v>5392.1</v>
      </c>
      <c r="G82" s="40">
        <f aca="true" t="shared" si="19" ref="G82:G145">ROUND(12/C82*E82,1)</f>
        <v>390.9</v>
      </c>
      <c r="H82" s="77">
        <f aca="true" t="shared" si="20" ref="H82:H145">F82+G82</f>
        <v>5783</v>
      </c>
      <c r="I82" s="41">
        <f aca="true" t="shared" si="21" ref="I82:I145">ROUND(H82*0.338,1)</f>
        <v>1954.7</v>
      </c>
      <c r="J82" s="42">
        <f aca="true" t="shared" si="22" ref="J82:J145">ROUND(H82*0.02,1)</f>
        <v>115.7</v>
      </c>
      <c r="K82" s="62">
        <v>22</v>
      </c>
      <c r="L82" s="43">
        <f t="shared" si="16"/>
        <v>7875.4</v>
      </c>
      <c r="N82" s="79"/>
    </row>
    <row r="83" spans="1:14" ht="12.75">
      <c r="A83" s="35">
        <v>76</v>
      </c>
      <c r="B83" s="36">
        <f t="shared" si="15"/>
        <v>91.24</v>
      </c>
      <c r="C83" s="37">
        <f t="shared" si="17"/>
        <v>635.41</v>
      </c>
      <c r="D83" s="38">
        <v>40760</v>
      </c>
      <c r="E83" s="39">
        <v>20686</v>
      </c>
      <c r="F83" s="69">
        <f t="shared" si="18"/>
        <v>5360.8</v>
      </c>
      <c r="G83" s="40">
        <f t="shared" si="19"/>
        <v>390.7</v>
      </c>
      <c r="H83" s="77">
        <f t="shared" si="20"/>
        <v>5751.5</v>
      </c>
      <c r="I83" s="41">
        <f t="shared" si="21"/>
        <v>1944</v>
      </c>
      <c r="J83" s="42">
        <f t="shared" si="22"/>
        <v>115</v>
      </c>
      <c r="K83" s="62">
        <v>22</v>
      </c>
      <c r="L83" s="43">
        <f t="shared" si="16"/>
        <v>7832.5</v>
      </c>
      <c r="N83" s="79"/>
    </row>
    <row r="84" spans="1:14" ht="12.75">
      <c r="A84" s="35">
        <v>77</v>
      </c>
      <c r="B84" s="36">
        <f t="shared" si="15"/>
        <v>91.75</v>
      </c>
      <c r="C84" s="37">
        <f t="shared" si="17"/>
        <v>635.76</v>
      </c>
      <c r="D84" s="38">
        <v>40760</v>
      </c>
      <c r="E84" s="39">
        <v>20686</v>
      </c>
      <c r="F84" s="69">
        <f t="shared" si="18"/>
        <v>5331</v>
      </c>
      <c r="G84" s="40">
        <f t="shared" si="19"/>
        <v>390.4</v>
      </c>
      <c r="H84" s="77">
        <f t="shared" si="20"/>
        <v>5721.4</v>
      </c>
      <c r="I84" s="41">
        <f t="shared" si="21"/>
        <v>1933.8</v>
      </c>
      <c r="J84" s="42">
        <f t="shared" si="22"/>
        <v>114.4</v>
      </c>
      <c r="K84" s="62">
        <v>22</v>
      </c>
      <c r="L84" s="43">
        <f t="shared" si="16"/>
        <v>7791.599999999999</v>
      </c>
      <c r="N84" s="79"/>
    </row>
    <row r="85" spans="1:14" ht="12.75">
      <c r="A85" s="35">
        <v>78</v>
      </c>
      <c r="B85" s="36">
        <f t="shared" si="15"/>
        <v>92.25</v>
      </c>
      <c r="C85" s="37">
        <f t="shared" si="17"/>
        <v>636.11</v>
      </c>
      <c r="D85" s="38">
        <v>40760</v>
      </c>
      <c r="E85" s="39">
        <v>20686</v>
      </c>
      <c r="F85" s="69">
        <f t="shared" si="18"/>
        <v>5302.1</v>
      </c>
      <c r="G85" s="40">
        <f t="shared" si="19"/>
        <v>390.2</v>
      </c>
      <c r="H85" s="77">
        <f t="shared" si="20"/>
        <v>5692.3</v>
      </c>
      <c r="I85" s="41">
        <f t="shared" si="21"/>
        <v>1924</v>
      </c>
      <c r="J85" s="42">
        <f t="shared" si="22"/>
        <v>113.8</v>
      </c>
      <c r="K85" s="62">
        <v>22</v>
      </c>
      <c r="L85" s="43">
        <f t="shared" si="16"/>
        <v>7752.1</v>
      </c>
      <c r="N85" s="79"/>
    </row>
    <row r="86" spans="1:14" ht="12.75">
      <c r="A86" s="35">
        <v>79</v>
      </c>
      <c r="B86" s="36">
        <f t="shared" si="15"/>
        <v>92.74</v>
      </c>
      <c r="C86" s="37">
        <f t="shared" si="17"/>
        <v>636.44</v>
      </c>
      <c r="D86" s="38">
        <v>40760</v>
      </c>
      <c r="E86" s="39">
        <v>20686</v>
      </c>
      <c r="F86" s="69">
        <f t="shared" si="18"/>
        <v>5274.1</v>
      </c>
      <c r="G86" s="40">
        <f t="shared" si="19"/>
        <v>390</v>
      </c>
      <c r="H86" s="77">
        <f t="shared" si="20"/>
        <v>5664.1</v>
      </c>
      <c r="I86" s="41">
        <f t="shared" si="21"/>
        <v>1914.5</v>
      </c>
      <c r="J86" s="42">
        <f t="shared" si="22"/>
        <v>113.3</v>
      </c>
      <c r="K86" s="62">
        <v>22</v>
      </c>
      <c r="L86" s="43">
        <f t="shared" si="16"/>
        <v>7713.900000000001</v>
      </c>
      <c r="N86" s="79"/>
    </row>
    <row r="87" spans="1:14" ht="12.75">
      <c r="A87" s="35">
        <v>80</v>
      </c>
      <c r="B87" s="36">
        <f t="shared" si="15"/>
        <v>93.21</v>
      </c>
      <c r="C87" s="37">
        <f t="shared" si="17"/>
        <v>636.77</v>
      </c>
      <c r="D87" s="38">
        <v>40760</v>
      </c>
      <c r="E87" s="39">
        <v>20686</v>
      </c>
      <c r="F87" s="69">
        <f t="shared" si="18"/>
        <v>5247.5</v>
      </c>
      <c r="G87" s="40">
        <f t="shared" si="19"/>
        <v>389.8</v>
      </c>
      <c r="H87" s="77">
        <f t="shared" si="20"/>
        <v>5637.3</v>
      </c>
      <c r="I87" s="41">
        <f t="shared" si="21"/>
        <v>1905.4</v>
      </c>
      <c r="J87" s="42">
        <f t="shared" si="22"/>
        <v>112.7</v>
      </c>
      <c r="K87" s="62">
        <v>22</v>
      </c>
      <c r="L87" s="43">
        <f t="shared" si="16"/>
        <v>7677.400000000001</v>
      </c>
      <c r="N87" s="79"/>
    </row>
    <row r="88" spans="1:14" ht="12.75">
      <c r="A88" s="35">
        <v>81</v>
      </c>
      <c r="B88" s="36">
        <f t="shared" si="15"/>
        <v>93.68</v>
      </c>
      <c r="C88" s="37">
        <f t="shared" si="17"/>
        <v>637.09</v>
      </c>
      <c r="D88" s="38">
        <v>40760</v>
      </c>
      <c r="E88" s="39">
        <v>20686</v>
      </c>
      <c r="F88" s="69">
        <f t="shared" si="18"/>
        <v>5221.2</v>
      </c>
      <c r="G88" s="40">
        <f t="shared" si="19"/>
        <v>389.6</v>
      </c>
      <c r="H88" s="77">
        <f t="shared" si="20"/>
        <v>5610.8</v>
      </c>
      <c r="I88" s="41">
        <f t="shared" si="21"/>
        <v>1896.5</v>
      </c>
      <c r="J88" s="42">
        <f t="shared" si="22"/>
        <v>112.2</v>
      </c>
      <c r="K88" s="62">
        <v>22</v>
      </c>
      <c r="L88" s="43">
        <f t="shared" si="16"/>
        <v>7641.5</v>
      </c>
      <c r="N88" s="79"/>
    </row>
    <row r="89" spans="1:14" ht="12.75">
      <c r="A89" s="35">
        <v>82</v>
      </c>
      <c r="B89" s="36">
        <f t="shared" si="15"/>
        <v>94.13</v>
      </c>
      <c r="C89" s="37">
        <f t="shared" si="17"/>
        <v>637.41</v>
      </c>
      <c r="D89" s="38">
        <v>40760</v>
      </c>
      <c r="E89" s="39">
        <v>20686</v>
      </c>
      <c r="F89" s="69">
        <f t="shared" si="18"/>
        <v>5196.2</v>
      </c>
      <c r="G89" s="40">
        <f t="shared" si="19"/>
        <v>389.4</v>
      </c>
      <c r="H89" s="77">
        <f t="shared" si="20"/>
        <v>5585.599999999999</v>
      </c>
      <c r="I89" s="41">
        <f t="shared" si="21"/>
        <v>1887.9</v>
      </c>
      <c r="J89" s="42">
        <f t="shared" si="22"/>
        <v>111.7</v>
      </c>
      <c r="K89" s="62">
        <v>22</v>
      </c>
      <c r="L89" s="43">
        <f t="shared" si="16"/>
        <v>7607.2</v>
      </c>
      <c r="N89" s="79"/>
    </row>
    <row r="90" spans="1:14" ht="12.75">
      <c r="A90" s="35">
        <v>83</v>
      </c>
      <c r="B90" s="36">
        <f t="shared" si="15"/>
        <v>94.57</v>
      </c>
      <c r="C90" s="37">
        <f t="shared" si="17"/>
        <v>637.71</v>
      </c>
      <c r="D90" s="38">
        <v>40760</v>
      </c>
      <c r="E90" s="39">
        <v>20686</v>
      </c>
      <c r="F90" s="69">
        <f t="shared" si="18"/>
        <v>5172</v>
      </c>
      <c r="G90" s="40">
        <f t="shared" si="19"/>
        <v>389.3</v>
      </c>
      <c r="H90" s="77">
        <f t="shared" si="20"/>
        <v>5561.3</v>
      </c>
      <c r="I90" s="41">
        <f t="shared" si="21"/>
        <v>1879.7</v>
      </c>
      <c r="J90" s="42">
        <f t="shared" si="22"/>
        <v>111.2</v>
      </c>
      <c r="K90" s="62">
        <v>22</v>
      </c>
      <c r="L90" s="43">
        <f t="shared" si="16"/>
        <v>7574.2</v>
      </c>
      <c r="N90" s="79"/>
    </row>
    <row r="91" spans="1:14" ht="12.75">
      <c r="A91" s="35">
        <v>84</v>
      </c>
      <c r="B91" s="36">
        <f t="shared" si="15"/>
        <v>95</v>
      </c>
      <c r="C91" s="37">
        <f t="shared" si="17"/>
        <v>638.01</v>
      </c>
      <c r="D91" s="38">
        <v>40760</v>
      </c>
      <c r="E91" s="39">
        <v>20686</v>
      </c>
      <c r="F91" s="69">
        <f t="shared" si="18"/>
        <v>5148.6</v>
      </c>
      <c r="G91" s="40">
        <f t="shared" si="19"/>
        <v>389.1</v>
      </c>
      <c r="H91" s="77">
        <f t="shared" si="20"/>
        <v>5537.700000000001</v>
      </c>
      <c r="I91" s="41">
        <f t="shared" si="21"/>
        <v>1871.7</v>
      </c>
      <c r="J91" s="42">
        <f t="shared" si="22"/>
        <v>110.8</v>
      </c>
      <c r="K91" s="62">
        <v>22</v>
      </c>
      <c r="L91" s="43">
        <f t="shared" si="16"/>
        <v>7542.200000000001</v>
      </c>
      <c r="N91" s="79"/>
    </row>
    <row r="92" spans="1:14" ht="12.75">
      <c r="A92" s="35">
        <v>85</v>
      </c>
      <c r="B92" s="36">
        <f t="shared" si="15"/>
        <v>95.41</v>
      </c>
      <c r="C92" s="37">
        <f t="shared" si="17"/>
        <v>638.31</v>
      </c>
      <c r="D92" s="38">
        <v>40760</v>
      </c>
      <c r="E92" s="39">
        <v>20686</v>
      </c>
      <c r="F92" s="69">
        <f t="shared" si="18"/>
        <v>5126.5</v>
      </c>
      <c r="G92" s="40">
        <f t="shared" si="19"/>
        <v>388.9</v>
      </c>
      <c r="H92" s="77">
        <f t="shared" si="20"/>
        <v>5515.4</v>
      </c>
      <c r="I92" s="41">
        <f t="shared" si="21"/>
        <v>1864.2</v>
      </c>
      <c r="J92" s="42">
        <f t="shared" si="22"/>
        <v>110.3</v>
      </c>
      <c r="K92" s="62">
        <v>22</v>
      </c>
      <c r="L92" s="43">
        <f t="shared" si="16"/>
        <v>7511.9</v>
      </c>
      <c r="N92" s="79"/>
    </row>
    <row r="93" spans="1:14" ht="12.75">
      <c r="A93" s="35">
        <v>86</v>
      </c>
      <c r="B93" s="36">
        <f t="shared" si="15"/>
        <v>95.82</v>
      </c>
      <c r="C93" s="37">
        <f t="shared" si="17"/>
        <v>638.59</v>
      </c>
      <c r="D93" s="38">
        <v>40760</v>
      </c>
      <c r="E93" s="39">
        <v>20686</v>
      </c>
      <c r="F93" s="69">
        <f t="shared" si="18"/>
        <v>5104.6</v>
      </c>
      <c r="G93" s="40">
        <f t="shared" si="19"/>
        <v>388.7</v>
      </c>
      <c r="H93" s="77">
        <f t="shared" si="20"/>
        <v>5493.3</v>
      </c>
      <c r="I93" s="41">
        <f t="shared" si="21"/>
        <v>1856.7</v>
      </c>
      <c r="J93" s="42">
        <f t="shared" si="22"/>
        <v>109.9</v>
      </c>
      <c r="K93" s="62">
        <v>22</v>
      </c>
      <c r="L93" s="43">
        <f t="shared" si="16"/>
        <v>7481.9</v>
      </c>
      <c r="N93" s="79"/>
    </row>
    <row r="94" spans="1:14" ht="12.75">
      <c r="A94" s="35">
        <v>87</v>
      </c>
      <c r="B94" s="36">
        <f t="shared" si="15"/>
        <v>96.22</v>
      </c>
      <c r="C94" s="37">
        <f t="shared" si="17"/>
        <v>638.88</v>
      </c>
      <c r="D94" s="38">
        <v>40760</v>
      </c>
      <c r="E94" s="39">
        <v>20686</v>
      </c>
      <c r="F94" s="69">
        <f t="shared" si="18"/>
        <v>5083.4</v>
      </c>
      <c r="G94" s="40">
        <f t="shared" si="19"/>
        <v>388.5</v>
      </c>
      <c r="H94" s="77">
        <f t="shared" si="20"/>
        <v>5471.9</v>
      </c>
      <c r="I94" s="41">
        <f t="shared" si="21"/>
        <v>1849.5</v>
      </c>
      <c r="J94" s="42">
        <f t="shared" si="22"/>
        <v>109.4</v>
      </c>
      <c r="K94" s="62">
        <v>22</v>
      </c>
      <c r="L94" s="43">
        <f t="shared" si="16"/>
        <v>7452.799999999999</v>
      </c>
      <c r="N94" s="79"/>
    </row>
    <row r="95" spans="1:14" ht="12.75">
      <c r="A95" s="35">
        <v>88</v>
      </c>
      <c r="B95" s="36">
        <f t="shared" si="15"/>
        <v>96.6</v>
      </c>
      <c r="C95" s="37">
        <f t="shared" si="17"/>
        <v>639.15</v>
      </c>
      <c r="D95" s="38">
        <v>40760</v>
      </c>
      <c r="E95" s="39">
        <v>20686</v>
      </c>
      <c r="F95" s="69">
        <f t="shared" si="18"/>
        <v>5063.4</v>
      </c>
      <c r="G95" s="40">
        <f t="shared" si="19"/>
        <v>388.4</v>
      </c>
      <c r="H95" s="77">
        <f t="shared" si="20"/>
        <v>5451.799999999999</v>
      </c>
      <c r="I95" s="41">
        <f t="shared" si="21"/>
        <v>1842.7</v>
      </c>
      <c r="J95" s="42">
        <f t="shared" si="22"/>
        <v>109</v>
      </c>
      <c r="K95" s="62">
        <v>22</v>
      </c>
      <c r="L95" s="43">
        <f t="shared" si="16"/>
        <v>7425.499999999999</v>
      </c>
      <c r="N95" s="79"/>
    </row>
    <row r="96" spans="1:14" ht="12.75">
      <c r="A96" s="35">
        <v>89</v>
      </c>
      <c r="B96" s="36">
        <f t="shared" si="15"/>
        <v>96.97</v>
      </c>
      <c r="C96" s="37">
        <f t="shared" si="17"/>
        <v>639.42</v>
      </c>
      <c r="D96" s="38">
        <v>40760</v>
      </c>
      <c r="E96" s="39">
        <v>20686</v>
      </c>
      <c r="F96" s="69">
        <f t="shared" si="18"/>
        <v>5044</v>
      </c>
      <c r="G96" s="40">
        <f t="shared" si="19"/>
        <v>388.2</v>
      </c>
      <c r="H96" s="77">
        <f t="shared" si="20"/>
        <v>5432.2</v>
      </c>
      <c r="I96" s="41">
        <f t="shared" si="21"/>
        <v>1836.1</v>
      </c>
      <c r="J96" s="42">
        <f t="shared" si="22"/>
        <v>108.6</v>
      </c>
      <c r="K96" s="62">
        <v>22</v>
      </c>
      <c r="L96" s="43">
        <f t="shared" si="16"/>
        <v>7398.9</v>
      </c>
      <c r="N96" s="79"/>
    </row>
    <row r="97" spans="1:14" ht="12.75">
      <c r="A97" s="35">
        <v>90</v>
      </c>
      <c r="B97" s="36">
        <f t="shared" si="15"/>
        <v>97.34</v>
      </c>
      <c r="C97" s="37">
        <f t="shared" si="17"/>
        <v>639.68</v>
      </c>
      <c r="D97" s="38">
        <v>40760</v>
      </c>
      <c r="E97" s="39">
        <v>20686</v>
      </c>
      <c r="F97" s="69">
        <f t="shared" si="18"/>
        <v>5024.9</v>
      </c>
      <c r="G97" s="40">
        <f t="shared" si="19"/>
        <v>388.1</v>
      </c>
      <c r="H97" s="77">
        <f t="shared" si="20"/>
        <v>5413</v>
      </c>
      <c r="I97" s="41">
        <f t="shared" si="21"/>
        <v>1829.6</v>
      </c>
      <c r="J97" s="42">
        <f t="shared" si="22"/>
        <v>108.3</v>
      </c>
      <c r="K97" s="62">
        <v>22</v>
      </c>
      <c r="L97" s="43">
        <f t="shared" si="16"/>
        <v>7372.900000000001</v>
      </c>
      <c r="N97" s="79"/>
    </row>
    <row r="98" spans="1:14" ht="12.75">
      <c r="A98" s="35">
        <v>91</v>
      </c>
      <c r="B98" s="36">
        <f t="shared" si="15"/>
        <v>97.69</v>
      </c>
      <c r="C98" s="37">
        <f t="shared" si="17"/>
        <v>639.94</v>
      </c>
      <c r="D98" s="38">
        <v>40760</v>
      </c>
      <c r="E98" s="39">
        <v>20686</v>
      </c>
      <c r="F98" s="69">
        <f t="shared" si="18"/>
        <v>5006.9</v>
      </c>
      <c r="G98" s="40">
        <f t="shared" si="19"/>
        <v>387.9</v>
      </c>
      <c r="H98" s="77">
        <f t="shared" si="20"/>
        <v>5394.799999999999</v>
      </c>
      <c r="I98" s="41">
        <f t="shared" si="21"/>
        <v>1823.4</v>
      </c>
      <c r="J98" s="42">
        <f t="shared" si="22"/>
        <v>107.9</v>
      </c>
      <c r="K98" s="62">
        <v>22</v>
      </c>
      <c r="L98" s="43">
        <f t="shared" si="16"/>
        <v>7348.0999999999985</v>
      </c>
      <c r="N98" s="79"/>
    </row>
    <row r="99" spans="1:14" ht="12.75">
      <c r="A99" s="35">
        <v>92</v>
      </c>
      <c r="B99" s="36">
        <f t="shared" si="15"/>
        <v>98.03</v>
      </c>
      <c r="C99" s="37">
        <f t="shared" si="17"/>
        <v>640.19</v>
      </c>
      <c r="D99" s="38">
        <v>40760</v>
      </c>
      <c r="E99" s="39">
        <v>20686</v>
      </c>
      <c r="F99" s="69">
        <f t="shared" si="18"/>
        <v>4989.5</v>
      </c>
      <c r="G99" s="40">
        <f t="shared" si="19"/>
        <v>387.7</v>
      </c>
      <c r="H99" s="77">
        <f t="shared" si="20"/>
        <v>5377.2</v>
      </c>
      <c r="I99" s="41">
        <f t="shared" si="21"/>
        <v>1817.5</v>
      </c>
      <c r="J99" s="42">
        <f t="shared" si="22"/>
        <v>107.5</v>
      </c>
      <c r="K99" s="62">
        <v>22</v>
      </c>
      <c r="L99" s="43">
        <f t="shared" si="16"/>
        <v>7324.2</v>
      </c>
      <c r="N99" s="79"/>
    </row>
    <row r="100" spans="1:14" ht="12.75">
      <c r="A100" s="35">
        <v>93</v>
      </c>
      <c r="B100" s="36">
        <f t="shared" si="15"/>
        <v>98.36</v>
      </c>
      <c r="C100" s="37">
        <f t="shared" si="17"/>
        <v>640.44</v>
      </c>
      <c r="D100" s="38">
        <v>40760</v>
      </c>
      <c r="E100" s="39">
        <v>20686</v>
      </c>
      <c r="F100" s="69">
        <f t="shared" si="18"/>
        <v>4972.8</v>
      </c>
      <c r="G100" s="40">
        <f t="shared" si="19"/>
        <v>387.6</v>
      </c>
      <c r="H100" s="77">
        <f t="shared" si="20"/>
        <v>5360.400000000001</v>
      </c>
      <c r="I100" s="41">
        <f t="shared" si="21"/>
        <v>1811.8</v>
      </c>
      <c r="J100" s="42">
        <f t="shared" si="22"/>
        <v>107.2</v>
      </c>
      <c r="K100" s="62">
        <v>22</v>
      </c>
      <c r="L100" s="43">
        <f t="shared" si="16"/>
        <v>7301.400000000001</v>
      </c>
      <c r="N100" s="79"/>
    </row>
    <row r="101" spans="1:14" ht="12.75">
      <c r="A101" s="35">
        <v>94</v>
      </c>
      <c r="B101" s="36">
        <f t="shared" si="15"/>
        <v>98.68</v>
      </c>
      <c r="C101" s="37">
        <f t="shared" si="17"/>
        <v>640.68</v>
      </c>
      <c r="D101" s="38">
        <v>40760</v>
      </c>
      <c r="E101" s="39">
        <v>20686</v>
      </c>
      <c r="F101" s="69">
        <f t="shared" si="18"/>
        <v>4956.6</v>
      </c>
      <c r="G101" s="40">
        <f t="shared" si="19"/>
        <v>387.5</v>
      </c>
      <c r="H101" s="77">
        <f t="shared" si="20"/>
        <v>5344.1</v>
      </c>
      <c r="I101" s="41">
        <f t="shared" si="21"/>
        <v>1806.3</v>
      </c>
      <c r="J101" s="42">
        <f t="shared" si="22"/>
        <v>106.9</v>
      </c>
      <c r="K101" s="62">
        <v>22</v>
      </c>
      <c r="L101" s="43">
        <f t="shared" si="16"/>
        <v>7279.3</v>
      </c>
      <c r="N101" s="79"/>
    </row>
    <row r="102" spans="1:14" ht="12.75">
      <c r="A102" s="35">
        <v>95</v>
      </c>
      <c r="B102" s="36">
        <f t="shared" si="15"/>
        <v>98.98</v>
      </c>
      <c r="C102" s="37">
        <f t="shared" si="17"/>
        <v>640.92</v>
      </c>
      <c r="D102" s="38">
        <v>40760</v>
      </c>
      <c r="E102" s="39">
        <v>20686</v>
      </c>
      <c r="F102" s="69">
        <f t="shared" si="18"/>
        <v>4941.6</v>
      </c>
      <c r="G102" s="40">
        <f t="shared" si="19"/>
        <v>387.3</v>
      </c>
      <c r="H102" s="77">
        <f t="shared" si="20"/>
        <v>5328.900000000001</v>
      </c>
      <c r="I102" s="41">
        <f t="shared" si="21"/>
        <v>1801.2</v>
      </c>
      <c r="J102" s="42">
        <f t="shared" si="22"/>
        <v>106.6</v>
      </c>
      <c r="K102" s="62">
        <v>22</v>
      </c>
      <c r="L102" s="43">
        <f t="shared" si="16"/>
        <v>7258.700000000001</v>
      </c>
      <c r="N102" s="79"/>
    </row>
    <row r="103" spans="1:14" ht="12.75">
      <c r="A103" s="35">
        <v>96</v>
      </c>
      <c r="B103" s="36">
        <f t="shared" si="15"/>
        <v>99.28</v>
      </c>
      <c r="C103" s="37">
        <f t="shared" si="17"/>
        <v>641.15</v>
      </c>
      <c r="D103" s="38">
        <v>40760</v>
      </c>
      <c r="E103" s="39">
        <v>20686</v>
      </c>
      <c r="F103" s="69">
        <f t="shared" si="18"/>
        <v>4926.7</v>
      </c>
      <c r="G103" s="40">
        <f t="shared" si="19"/>
        <v>387.2</v>
      </c>
      <c r="H103" s="77">
        <f t="shared" si="20"/>
        <v>5313.9</v>
      </c>
      <c r="I103" s="41">
        <f t="shared" si="21"/>
        <v>1796.1</v>
      </c>
      <c r="J103" s="42">
        <f t="shared" si="22"/>
        <v>106.3</v>
      </c>
      <c r="K103" s="62">
        <v>22</v>
      </c>
      <c r="L103" s="43">
        <f t="shared" si="16"/>
        <v>7238.3</v>
      </c>
      <c r="N103" s="79"/>
    </row>
    <row r="104" spans="1:14" ht="12.75">
      <c r="A104" s="35">
        <v>97</v>
      </c>
      <c r="B104" s="36">
        <f t="shared" si="15"/>
        <v>99.57</v>
      </c>
      <c r="C104" s="37">
        <f t="shared" si="17"/>
        <v>641.37</v>
      </c>
      <c r="D104" s="38">
        <v>40760</v>
      </c>
      <c r="E104" s="39">
        <v>20686</v>
      </c>
      <c r="F104" s="69">
        <f t="shared" si="18"/>
        <v>4912.3</v>
      </c>
      <c r="G104" s="40">
        <f t="shared" si="19"/>
        <v>387</v>
      </c>
      <c r="H104" s="77">
        <f t="shared" si="20"/>
        <v>5299.3</v>
      </c>
      <c r="I104" s="41">
        <f t="shared" si="21"/>
        <v>1791.2</v>
      </c>
      <c r="J104" s="42">
        <f t="shared" si="22"/>
        <v>106</v>
      </c>
      <c r="K104" s="62">
        <v>22</v>
      </c>
      <c r="L104" s="43">
        <f t="shared" si="16"/>
        <v>7218.5</v>
      </c>
      <c r="N104" s="79"/>
    </row>
    <row r="105" spans="1:14" ht="12.75">
      <c r="A105" s="35">
        <v>98</v>
      </c>
      <c r="B105" s="36">
        <f t="shared" si="15"/>
        <v>99.85</v>
      </c>
      <c r="C105" s="37">
        <f t="shared" si="17"/>
        <v>641.6</v>
      </c>
      <c r="D105" s="38">
        <v>40760</v>
      </c>
      <c r="E105" s="39">
        <v>20686</v>
      </c>
      <c r="F105" s="69">
        <f t="shared" si="18"/>
        <v>4898.5</v>
      </c>
      <c r="G105" s="40">
        <f t="shared" si="19"/>
        <v>386.9</v>
      </c>
      <c r="H105" s="77">
        <f t="shared" si="20"/>
        <v>5285.4</v>
      </c>
      <c r="I105" s="41">
        <f t="shared" si="21"/>
        <v>1786.5</v>
      </c>
      <c r="J105" s="42">
        <f t="shared" si="22"/>
        <v>105.7</v>
      </c>
      <c r="K105" s="62">
        <v>22</v>
      </c>
      <c r="L105" s="43">
        <f t="shared" si="16"/>
        <v>7199.599999999999</v>
      </c>
      <c r="N105" s="79"/>
    </row>
    <row r="106" spans="1:14" ht="12.75">
      <c r="A106" s="35">
        <v>99</v>
      </c>
      <c r="B106" s="36">
        <f t="shared" si="15"/>
        <v>100.12</v>
      </c>
      <c r="C106" s="37">
        <f t="shared" si="17"/>
        <v>641.81</v>
      </c>
      <c r="D106" s="38">
        <v>40760</v>
      </c>
      <c r="E106" s="39">
        <v>20686</v>
      </c>
      <c r="F106" s="69">
        <f t="shared" si="18"/>
        <v>4885.3</v>
      </c>
      <c r="G106" s="40">
        <f t="shared" si="19"/>
        <v>386.8</v>
      </c>
      <c r="H106" s="77">
        <f t="shared" si="20"/>
        <v>5272.1</v>
      </c>
      <c r="I106" s="41">
        <f t="shared" si="21"/>
        <v>1782</v>
      </c>
      <c r="J106" s="42">
        <f t="shared" si="22"/>
        <v>105.4</v>
      </c>
      <c r="K106" s="62">
        <v>22</v>
      </c>
      <c r="L106" s="43">
        <f t="shared" si="16"/>
        <v>7181.5</v>
      </c>
      <c r="N106" s="79"/>
    </row>
    <row r="107" spans="1:14" ht="12.75">
      <c r="A107" s="35">
        <v>100</v>
      </c>
      <c r="B107" s="36">
        <f t="shared" si="15"/>
        <v>100.37</v>
      </c>
      <c r="C107" s="37">
        <f t="shared" si="17"/>
        <v>642.03</v>
      </c>
      <c r="D107" s="38">
        <v>40760</v>
      </c>
      <c r="E107" s="39">
        <v>20686</v>
      </c>
      <c r="F107" s="69">
        <f t="shared" si="18"/>
        <v>4873.2</v>
      </c>
      <c r="G107" s="40">
        <f t="shared" si="19"/>
        <v>386.6</v>
      </c>
      <c r="H107" s="77">
        <f t="shared" si="20"/>
        <v>5259.8</v>
      </c>
      <c r="I107" s="41">
        <f t="shared" si="21"/>
        <v>1777.8</v>
      </c>
      <c r="J107" s="42">
        <f t="shared" si="22"/>
        <v>105.2</v>
      </c>
      <c r="K107" s="62">
        <v>22</v>
      </c>
      <c r="L107" s="43">
        <f t="shared" si="16"/>
        <v>7164.8</v>
      </c>
      <c r="N107" s="79"/>
    </row>
    <row r="108" spans="1:14" ht="12.75">
      <c r="A108" s="35">
        <v>101</v>
      </c>
      <c r="B108" s="36">
        <f t="shared" si="15"/>
        <v>100.62</v>
      </c>
      <c r="C108" s="37">
        <f t="shared" si="17"/>
        <v>642.24</v>
      </c>
      <c r="D108" s="38">
        <v>40760</v>
      </c>
      <c r="E108" s="39">
        <v>20686</v>
      </c>
      <c r="F108" s="69">
        <f t="shared" si="18"/>
        <v>4861.1</v>
      </c>
      <c r="G108" s="40">
        <f t="shared" si="19"/>
        <v>386.5</v>
      </c>
      <c r="H108" s="77">
        <f t="shared" si="20"/>
        <v>5247.6</v>
      </c>
      <c r="I108" s="41">
        <f t="shared" si="21"/>
        <v>1773.7</v>
      </c>
      <c r="J108" s="42">
        <f t="shared" si="22"/>
        <v>105</v>
      </c>
      <c r="K108" s="62">
        <v>22</v>
      </c>
      <c r="L108" s="43">
        <f t="shared" si="16"/>
        <v>7148.3</v>
      </c>
      <c r="N108" s="79"/>
    </row>
    <row r="109" spans="1:14" ht="12.75">
      <c r="A109" s="35">
        <v>102</v>
      </c>
      <c r="B109" s="36">
        <f t="shared" si="15"/>
        <v>100.86</v>
      </c>
      <c r="C109" s="37">
        <f t="shared" si="17"/>
        <v>642.44</v>
      </c>
      <c r="D109" s="38">
        <v>40760</v>
      </c>
      <c r="E109" s="39">
        <v>20686</v>
      </c>
      <c r="F109" s="69">
        <f t="shared" si="18"/>
        <v>4849.5</v>
      </c>
      <c r="G109" s="40">
        <f t="shared" si="19"/>
        <v>386.4</v>
      </c>
      <c r="H109" s="77">
        <f t="shared" si="20"/>
        <v>5235.9</v>
      </c>
      <c r="I109" s="41">
        <f t="shared" si="21"/>
        <v>1769.7</v>
      </c>
      <c r="J109" s="42">
        <f t="shared" si="22"/>
        <v>104.7</v>
      </c>
      <c r="K109" s="62">
        <v>22</v>
      </c>
      <c r="L109" s="43">
        <f t="shared" si="16"/>
        <v>7132.299999999999</v>
      </c>
      <c r="N109" s="79"/>
    </row>
    <row r="110" spans="1:14" ht="12.75">
      <c r="A110" s="35">
        <v>103</v>
      </c>
      <c r="B110" s="36">
        <f t="shared" si="15"/>
        <v>101.09</v>
      </c>
      <c r="C110" s="37">
        <f t="shared" si="17"/>
        <v>642.64</v>
      </c>
      <c r="D110" s="38">
        <v>40760</v>
      </c>
      <c r="E110" s="39">
        <v>20686</v>
      </c>
      <c r="F110" s="69">
        <f t="shared" si="18"/>
        <v>4838.5</v>
      </c>
      <c r="G110" s="40">
        <f t="shared" si="19"/>
        <v>386.3</v>
      </c>
      <c r="H110" s="77">
        <f t="shared" si="20"/>
        <v>5224.8</v>
      </c>
      <c r="I110" s="41">
        <f t="shared" si="21"/>
        <v>1766</v>
      </c>
      <c r="J110" s="42">
        <f t="shared" si="22"/>
        <v>104.5</v>
      </c>
      <c r="K110" s="62">
        <v>22</v>
      </c>
      <c r="L110" s="43">
        <f t="shared" si="16"/>
        <v>7117.3</v>
      </c>
      <c r="N110" s="79"/>
    </row>
    <row r="111" spans="1:14" ht="12.75">
      <c r="A111" s="35">
        <v>104</v>
      </c>
      <c r="B111" s="36">
        <f t="shared" si="15"/>
        <v>101.31</v>
      </c>
      <c r="C111" s="37">
        <f t="shared" si="17"/>
        <v>642.84</v>
      </c>
      <c r="D111" s="38">
        <v>40760</v>
      </c>
      <c r="E111" s="39">
        <v>20686</v>
      </c>
      <c r="F111" s="69">
        <f t="shared" si="18"/>
        <v>4828</v>
      </c>
      <c r="G111" s="40">
        <f t="shared" si="19"/>
        <v>386.1</v>
      </c>
      <c r="H111" s="77">
        <f t="shared" si="20"/>
        <v>5214.1</v>
      </c>
      <c r="I111" s="41">
        <f t="shared" si="21"/>
        <v>1762.4</v>
      </c>
      <c r="J111" s="42">
        <f t="shared" si="22"/>
        <v>104.3</v>
      </c>
      <c r="K111" s="62">
        <v>22</v>
      </c>
      <c r="L111" s="43">
        <f t="shared" si="16"/>
        <v>7102.8</v>
      </c>
      <c r="N111" s="79"/>
    </row>
    <row r="112" spans="1:14" ht="12.75">
      <c r="A112" s="35">
        <v>105</v>
      </c>
      <c r="B112" s="36">
        <f t="shared" si="15"/>
        <v>101.52</v>
      </c>
      <c r="C112" s="37">
        <f t="shared" si="17"/>
        <v>643.03</v>
      </c>
      <c r="D112" s="38">
        <v>40760</v>
      </c>
      <c r="E112" s="39">
        <v>20686</v>
      </c>
      <c r="F112" s="69">
        <f t="shared" si="18"/>
        <v>4818</v>
      </c>
      <c r="G112" s="40">
        <f t="shared" si="19"/>
        <v>386</v>
      </c>
      <c r="H112" s="77">
        <f t="shared" si="20"/>
        <v>5204</v>
      </c>
      <c r="I112" s="41">
        <f t="shared" si="21"/>
        <v>1759</v>
      </c>
      <c r="J112" s="42">
        <f t="shared" si="22"/>
        <v>104.1</v>
      </c>
      <c r="K112" s="62">
        <v>22</v>
      </c>
      <c r="L112" s="43">
        <f t="shared" si="16"/>
        <v>7089.1</v>
      </c>
      <c r="N112" s="79"/>
    </row>
    <row r="113" spans="1:14" ht="12.75">
      <c r="A113" s="35">
        <v>106</v>
      </c>
      <c r="B113" s="36">
        <f t="shared" si="15"/>
        <v>101.71</v>
      </c>
      <c r="C113" s="37">
        <f t="shared" si="17"/>
        <v>643.23</v>
      </c>
      <c r="D113" s="38">
        <v>40760</v>
      </c>
      <c r="E113" s="39">
        <v>20686</v>
      </c>
      <c r="F113" s="69">
        <f t="shared" si="18"/>
        <v>4809</v>
      </c>
      <c r="G113" s="40">
        <f t="shared" si="19"/>
        <v>385.9</v>
      </c>
      <c r="H113" s="77">
        <f t="shared" si="20"/>
        <v>5194.9</v>
      </c>
      <c r="I113" s="41">
        <f t="shared" si="21"/>
        <v>1755.9</v>
      </c>
      <c r="J113" s="42">
        <f t="shared" si="22"/>
        <v>103.9</v>
      </c>
      <c r="K113" s="62">
        <v>22</v>
      </c>
      <c r="L113" s="43">
        <f t="shared" si="16"/>
        <v>7076.699999999999</v>
      </c>
      <c r="N113" s="79"/>
    </row>
    <row r="114" spans="1:14" ht="12.75">
      <c r="A114" s="35">
        <v>107</v>
      </c>
      <c r="B114" s="36">
        <f t="shared" si="15"/>
        <v>101.9</v>
      </c>
      <c r="C114" s="37">
        <f t="shared" si="17"/>
        <v>643.41</v>
      </c>
      <c r="D114" s="38">
        <v>40760</v>
      </c>
      <c r="E114" s="39">
        <v>20686</v>
      </c>
      <c r="F114" s="69">
        <f t="shared" si="18"/>
        <v>4800</v>
      </c>
      <c r="G114" s="40">
        <f t="shared" si="19"/>
        <v>385.8</v>
      </c>
      <c r="H114" s="77">
        <f t="shared" si="20"/>
        <v>5185.8</v>
      </c>
      <c r="I114" s="41">
        <f t="shared" si="21"/>
        <v>1752.8</v>
      </c>
      <c r="J114" s="42">
        <f t="shared" si="22"/>
        <v>103.7</v>
      </c>
      <c r="K114" s="62">
        <v>22</v>
      </c>
      <c r="L114" s="43">
        <f t="shared" si="16"/>
        <v>7064.3</v>
      </c>
      <c r="N114" s="79"/>
    </row>
    <row r="115" spans="1:14" ht="12.75">
      <c r="A115" s="35">
        <v>108</v>
      </c>
      <c r="B115" s="36">
        <f t="shared" si="15"/>
        <v>102.08</v>
      </c>
      <c r="C115" s="37">
        <f t="shared" si="17"/>
        <v>643.6</v>
      </c>
      <c r="D115" s="38">
        <v>40760</v>
      </c>
      <c r="E115" s="39">
        <v>20686</v>
      </c>
      <c r="F115" s="69">
        <f t="shared" si="18"/>
        <v>4791.5</v>
      </c>
      <c r="G115" s="40">
        <f t="shared" si="19"/>
        <v>385.7</v>
      </c>
      <c r="H115" s="77">
        <f t="shared" si="20"/>
        <v>5177.2</v>
      </c>
      <c r="I115" s="41">
        <f t="shared" si="21"/>
        <v>1749.9</v>
      </c>
      <c r="J115" s="42">
        <f t="shared" si="22"/>
        <v>103.5</v>
      </c>
      <c r="K115" s="62">
        <v>22</v>
      </c>
      <c r="L115" s="43">
        <f t="shared" si="16"/>
        <v>7052.6</v>
      </c>
      <c r="N115" s="79"/>
    </row>
    <row r="116" spans="1:14" ht="12.75">
      <c r="A116" s="35">
        <v>109</v>
      </c>
      <c r="B116" s="36">
        <f t="shared" si="15"/>
        <v>102.26</v>
      </c>
      <c r="C116" s="37">
        <f t="shared" si="17"/>
        <v>643.78</v>
      </c>
      <c r="D116" s="38">
        <v>40760</v>
      </c>
      <c r="E116" s="39">
        <v>20686</v>
      </c>
      <c r="F116" s="69">
        <f t="shared" si="18"/>
        <v>4783.1</v>
      </c>
      <c r="G116" s="40">
        <f t="shared" si="19"/>
        <v>385.6</v>
      </c>
      <c r="H116" s="77">
        <f t="shared" si="20"/>
        <v>5168.700000000001</v>
      </c>
      <c r="I116" s="41">
        <f t="shared" si="21"/>
        <v>1747</v>
      </c>
      <c r="J116" s="42">
        <f t="shared" si="22"/>
        <v>103.4</v>
      </c>
      <c r="K116" s="62">
        <v>22</v>
      </c>
      <c r="L116" s="43">
        <f t="shared" si="16"/>
        <v>7041.1</v>
      </c>
      <c r="N116" s="79"/>
    </row>
    <row r="117" spans="1:14" ht="12.75">
      <c r="A117" s="35">
        <v>110</v>
      </c>
      <c r="B117" s="36">
        <f t="shared" si="15"/>
        <v>102.42</v>
      </c>
      <c r="C117" s="37">
        <f t="shared" si="17"/>
        <v>643.95</v>
      </c>
      <c r="D117" s="38">
        <v>40760</v>
      </c>
      <c r="E117" s="39">
        <v>20686</v>
      </c>
      <c r="F117" s="69">
        <f t="shared" si="18"/>
        <v>4775.6</v>
      </c>
      <c r="G117" s="40">
        <f t="shared" si="19"/>
        <v>385.5</v>
      </c>
      <c r="H117" s="77">
        <f t="shared" si="20"/>
        <v>5161.1</v>
      </c>
      <c r="I117" s="41">
        <f t="shared" si="21"/>
        <v>1744.5</v>
      </c>
      <c r="J117" s="42">
        <f t="shared" si="22"/>
        <v>103.2</v>
      </c>
      <c r="K117" s="62">
        <v>22</v>
      </c>
      <c r="L117" s="43">
        <f t="shared" si="16"/>
        <v>7030.8</v>
      </c>
      <c r="N117" s="79"/>
    </row>
    <row r="118" spans="1:14" ht="12.75">
      <c r="A118" s="35">
        <v>111</v>
      </c>
      <c r="B118" s="36">
        <f t="shared" si="15"/>
        <v>102.57</v>
      </c>
      <c r="C118" s="37">
        <f t="shared" si="17"/>
        <v>644.13</v>
      </c>
      <c r="D118" s="38">
        <v>40760</v>
      </c>
      <c r="E118" s="39">
        <v>20686</v>
      </c>
      <c r="F118" s="69">
        <f t="shared" si="18"/>
        <v>4768.6</v>
      </c>
      <c r="G118" s="40">
        <f t="shared" si="19"/>
        <v>385.4</v>
      </c>
      <c r="H118" s="77">
        <f t="shared" si="20"/>
        <v>5154</v>
      </c>
      <c r="I118" s="41">
        <f t="shared" si="21"/>
        <v>1742.1</v>
      </c>
      <c r="J118" s="42">
        <f t="shared" si="22"/>
        <v>103.1</v>
      </c>
      <c r="K118" s="62">
        <v>22</v>
      </c>
      <c r="L118" s="43">
        <f t="shared" si="16"/>
        <v>7021.200000000001</v>
      </c>
      <c r="N118" s="79"/>
    </row>
    <row r="119" spans="1:14" ht="12.75">
      <c r="A119" s="35">
        <v>112</v>
      </c>
      <c r="B119" s="36">
        <f t="shared" si="15"/>
        <v>102.72</v>
      </c>
      <c r="C119" s="37">
        <f t="shared" si="17"/>
        <v>644.3</v>
      </c>
      <c r="D119" s="38">
        <v>40760</v>
      </c>
      <c r="E119" s="39">
        <v>20686</v>
      </c>
      <c r="F119" s="69">
        <f t="shared" si="18"/>
        <v>4761.7</v>
      </c>
      <c r="G119" s="40">
        <f t="shared" si="19"/>
        <v>385.3</v>
      </c>
      <c r="H119" s="77">
        <f t="shared" si="20"/>
        <v>5147</v>
      </c>
      <c r="I119" s="41">
        <f t="shared" si="21"/>
        <v>1739.7</v>
      </c>
      <c r="J119" s="42">
        <f t="shared" si="22"/>
        <v>102.9</v>
      </c>
      <c r="K119" s="62">
        <v>22</v>
      </c>
      <c r="L119" s="43">
        <f t="shared" si="16"/>
        <v>7011.599999999999</v>
      </c>
      <c r="N119" s="79"/>
    </row>
    <row r="120" spans="1:14" ht="12.75">
      <c r="A120" s="35">
        <v>113</v>
      </c>
      <c r="B120" s="36">
        <f t="shared" si="15"/>
        <v>102.85</v>
      </c>
      <c r="C120" s="37">
        <f t="shared" si="17"/>
        <v>644.47</v>
      </c>
      <c r="D120" s="38">
        <v>40760</v>
      </c>
      <c r="E120" s="39">
        <v>20686</v>
      </c>
      <c r="F120" s="69">
        <f t="shared" si="18"/>
        <v>4755.7</v>
      </c>
      <c r="G120" s="40">
        <f t="shared" si="19"/>
        <v>385.2</v>
      </c>
      <c r="H120" s="77">
        <f t="shared" si="20"/>
        <v>5140.9</v>
      </c>
      <c r="I120" s="41">
        <f t="shared" si="21"/>
        <v>1737.6</v>
      </c>
      <c r="J120" s="42">
        <f t="shared" si="22"/>
        <v>102.8</v>
      </c>
      <c r="K120" s="62">
        <v>22</v>
      </c>
      <c r="L120" s="43">
        <f t="shared" si="16"/>
        <v>7003.3</v>
      </c>
      <c r="N120" s="79"/>
    </row>
    <row r="121" spans="1:14" ht="12.75">
      <c r="A121" s="35">
        <v>114</v>
      </c>
      <c r="B121" s="36">
        <f t="shared" si="15"/>
        <v>102.98</v>
      </c>
      <c r="C121" s="37">
        <f t="shared" si="17"/>
        <v>644.63</v>
      </c>
      <c r="D121" s="38">
        <v>40760</v>
      </c>
      <c r="E121" s="39">
        <v>20686</v>
      </c>
      <c r="F121" s="69">
        <f t="shared" si="18"/>
        <v>4749.7</v>
      </c>
      <c r="G121" s="40">
        <f t="shared" si="19"/>
        <v>385.1</v>
      </c>
      <c r="H121" s="77">
        <f t="shared" si="20"/>
        <v>5134.8</v>
      </c>
      <c r="I121" s="41">
        <f t="shared" si="21"/>
        <v>1735.6</v>
      </c>
      <c r="J121" s="42">
        <f t="shared" si="22"/>
        <v>102.7</v>
      </c>
      <c r="K121" s="62">
        <v>22</v>
      </c>
      <c r="L121" s="43">
        <f t="shared" si="16"/>
        <v>6995.099999999999</v>
      </c>
      <c r="N121" s="79"/>
    </row>
    <row r="122" spans="1:14" ht="12.75">
      <c r="A122" s="35">
        <v>115</v>
      </c>
      <c r="B122" s="36">
        <f t="shared" si="15"/>
        <v>103.1</v>
      </c>
      <c r="C122" s="37">
        <f t="shared" si="17"/>
        <v>644.8</v>
      </c>
      <c r="D122" s="38">
        <v>40760</v>
      </c>
      <c r="E122" s="39">
        <v>20686</v>
      </c>
      <c r="F122" s="69">
        <f t="shared" si="18"/>
        <v>4744.1</v>
      </c>
      <c r="G122" s="40">
        <f t="shared" si="19"/>
        <v>385</v>
      </c>
      <c r="H122" s="77">
        <f t="shared" si="20"/>
        <v>5129.1</v>
      </c>
      <c r="I122" s="41">
        <f t="shared" si="21"/>
        <v>1733.6</v>
      </c>
      <c r="J122" s="42">
        <f t="shared" si="22"/>
        <v>102.6</v>
      </c>
      <c r="K122" s="62">
        <v>22</v>
      </c>
      <c r="L122" s="43">
        <f t="shared" si="16"/>
        <v>6987.300000000001</v>
      </c>
      <c r="N122" s="79"/>
    </row>
    <row r="123" spans="1:14" ht="12.75">
      <c r="A123" s="35">
        <v>116</v>
      </c>
      <c r="B123" s="36">
        <f t="shared" si="15"/>
        <v>103.21</v>
      </c>
      <c r="C123" s="37">
        <f t="shared" si="17"/>
        <v>644.96</v>
      </c>
      <c r="D123" s="38">
        <v>40760</v>
      </c>
      <c r="E123" s="39">
        <v>20686</v>
      </c>
      <c r="F123" s="69">
        <f t="shared" si="18"/>
        <v>4739.1</v>
      </c>
      <c r="G123" s="40">
        <f t="shared" si="19"/>
        <v>384.9</v>
      </c>
      <c r="H123" s="77">
        <f t="shared" si="20"/>
        <v>5124</v>
      </c>
      <c r="I123" s="41">
        <f t="shared" si="21"/>
        <v>1731.9</v>
      </c>
      <c r="J123" s="42">
        <f t="shared" si="22"/>
        <v>102.5</v>
      </c>
      <c r="K123" s="62">
        <v>22</v>
      </c>
      <c r="L123" s="43">
        <f t="shared" si="16"/>
        <v>6980.4</v>
      </c>
      <c r="N123" s="79"/>
    </row>
    <row r="124" spans="1:14" ht="12.75">
      <c r="A124" s="35">
        <v>117</v>
      </c>
      <c r="B124" s="36">
        <f t="shared" si="15"/>
        <v>103.31</v>
      </c>
      <c r="C124" s="37">
        <f t="shared" si="17"/>
        <v>645.12</v>
      </c>
      <c r="D124" s="38">
        <v>40760</v>
      </c>
      <c r="E124" s="39">
        <v>20686</v>
      </c>
      <c r="F124" s="69">
        <f t="shared" si="18"/>
        <v>4734.5</v>
      </c>
      <c r="G124" s="40">
        <f t="shared" si="19"/>
        <v>384.8</v>
      </c>
      <c r="H124" s="77">
        <f t="shared" si="20"/>
        <v>5119.3</v>
      </c>
      <c r="I124" s="41">
        <f t="shared" si="21"/>
        <v>1730.3</v>
      </c>
      <c r="J124" s="42">
        <f t="shared" si="22"/>
        <v>102.4</v>
      </c>
      <c r="K124" s="62">
        <v>22</v>
      </c>
      <c r="L124" s="43">
        <f t="shared" si="16"/>
        <v>6974</v>
      </c>
      <c r="N124" s="79"/>
    </row>
    <row r="125" spans="1:14" ht="12.75">
      <c r="A125" s="35">
        <v>118</v>
      </c>
      <c r="B125" s="36">
        <f t="shared" si="15"/>
        <v>103.4</v>
      </c>
      <c r="C125" s="37">
        <f t="shared" si="17"/>
        <v>645.28</v>
      </c>
      <c r="D125" s="38">
        <v>40760</v>
      </c>
      <c r="E125" s="39">
        <v>20686</v>
      </c>
      <c r="F125" s="69">
        <f t="shared" si="18"/>
        <v>4730.4</v>
      </c>
      <c r="G125" s="40">
        <f t="shared" si="19"/>
        <v>384.7</v>
      </c>
      <c r="H125" s="77">
        <f t="shared" si="20"/>
        <v>5115.099999999999</v>
      </c>
      <c r="I125" s="41">
        <f t="shared" si="21"/>
        <v>1728.9</v>
      </c>
      <c r="J125" s="42">
        <f t="shared" si="22"/>
        <v>102.3</v>
      </c>
      <c r="K125" s="62">
        <v>22</v>
      </c>
      <c r="L125" s="43">
        <f t="shared" si="16"/>
        <v>6968.3</v>
      </c>
      <c r="N125" s="79"/>
    </row>
    <row r="126" spans="1:14" ht="12.75">
      <c r="A126" s="35">
        <v>119</v>
      </c>
      <c r="B126" s="36">
        <f t="shared" si="15"/>
        <v>103.48</v>
      </c>
      <c r="C126" s="37">
        <f t="shared" si="17"/>
        <v>645.43</v>
      </c>
      <c r="D126" s="38">
        <v>40760</v>
      </c>
      <c r="E126" s="39">
        <v>20686</v>
      </c>
      <c r="F126" s="69">
        <f t="shared" si="18"/>
        <v>4726.7</v>
      </c>
      <c r="G126" s="40">
        <f t="shared" si="19"/>
        <v>384.6</v>
      </c>
      <c r="H126" s="77">
        <f t="shared" si="20"/>
        <v>5111.3</v>
      </c>
      <c r="I126" s="41">
        <f t="shared" si="21"/>
        <v>1727.6</v>
      </c>
      <c r="J126" s="42">
        <f t="shared" si="22"/>
        <v>102.2</v>
      </c>
      <c r="K126" s="62">
        <v>22</v>
      </c>
      <c r="L126" s="43">
        <f t="shared" si="16"/>
        <v>6963.099999999999</v>
      </c>
      <c r="N126" s="79"/>
    </row>
    <row r="127" spans="1:14" ht="12.75">
      <c r="A127" s="35">
        <v>120</v>
      </c>
      <c r="B127" s="36">
        <f t="shared" si="15"/>
        <v>103.56</v>
      </c>
      <c r="C127" s="37">
        <f t="shared" si="17"/>
        <v>645.58</v>
      </c>
      <c r="D127" s="38">
        <v>40760</v>
      </c>
      <c r="E127" s="39">
        <v>20686</v>
      </c>
      <c r="F127" s="69">
        <f t="shared" si="18"/>
        <v>4723.1</v>
      </c>
      <c r="G127" s="40">
        <f t="shared" si="19"/>
        <v>384.5</v>
      </c>
      <c r="H127" s="77">
        <f t="shared" si="20"/>
        <v>5107.6</v>
      </c>
      <c r="I127" s="41">
        <f t="shared" si="21"/>
        <v>1726.4</v>
      </c>
      <c r="J127" s="42">
        <f t="shared" si="22"/>
        <v>102.2</v>
      </c>
      <c r="K127" s="62">
        <v>22</v>
      </c>
      <c r="L127" s="43">
        <f t="shared" si="16"/>
        <v>6958.2</v>
      </c>
      <c r="N127" s="79"/>
    </row>
    <row r="128" spans="1:14" ht="12.75">
      <c r="A128" s="35">
        <v>121</v>
      </c>
      <c r="B128" s="36">
        <f t="shared" si="15"/>
        <v>103.63</v>
      </c>
      <c r="C128" s="37">
        <f t="shared" si="17"/>
        <v>645.74</v>
      </c>
      <c r="D128" s="38">
        <v>40760</v>
      </c>
      <c r="E128" s="39">
        <v>20686</v>
      </c>
      <c r="F128" s="69">
        <f t="shared" si="18"/>
        <v>4719.9</v>
      </c>
      <c r="G128" s="40">
        <f t="shared" si="19"/>
        <v>384.4</v>
      </c>
      <c r="H128" s="77">
        <f t="shared" si="20"/>
        <v>5104.299999999999</v>
      </c>
      <c r="I128" s="41">
        <f t="shared" si="21"/>
        <v>1725.3</v>
      </c>
      <c r="J128" s="42">
        <f t="shared" si="22"/>
        <v>102.1</v>
      </c>
      <c r="K128" s="62">
        <v>22</v>
      </c>
      <c r="L128" s="43">
        <f t="shared" si="16"/>
        <v>6953.7</v>
      </c>
      <c r="N128" s="79"/>
    </row>
    <row r="129" spans="1:14" ht="12.75">
      <c r="A129" s="35">
        <v>122</v>
      </c>
      <c r="B129" s="36">
        <f t="shared" si="15"/>
        <v>103.69</v>
      </c>
      <c r="C129" s="37">
        <f t="shared" si="17"/>
        <v>645.89</v>
      </c>
      <c r="D129" s="38">
        <v>40760</v>
      </c>
      <c r="E129" s="39">
        <v>20686</v>
      </c>
      <c r="F129" s="69">
        <f t="shared" si="18"/>
        <v>4717.1</v>
      </c>
      <c r="G129" s="40">
        <f t="shared" si="19"/>
        <v>384.3</v>
      </c>
      <c r="H129" s="77">
        <f t="shared" si="20"/>
        <v>5101.400000000001</v>
      </c>
      <c r="I129" s="41">
        <f t="shared" si="21"/>
        <v>1724.3</v>
      </c>
      <c r="J129" s="42">
        <f t="shared" si="22"/>
        <v>102</v>
      </c>
      <c r="K129" s="62">
        <v>22</v>
      </c>
      <c r="L129" s="43">
        <f t="shared" si="16"/>
        <v>6949.700000000001</v>
      </c>
      <c r="N129" s="79"/>
    </row>
    <row r="130" spans="1:14" ht="12.75">
      <c r="A130" s="35">
        <v>123</v>
      </c>
      <c r="B130" s="36">
        <f t="shared" si="15"/>
        <v>103.74</v>
      </c>
      <c r="C130" s="37">
        <f t="shared" si="17"/>
        <v>646.03</v>
      </c>
      <c r="D130" s="38">
        <v>40760</v>
      </c>
      <c r="E130" s="39">
        <v>20686</v>
      </c>
      <c r="F130" s="69">
        <f t="shared" si="18"/>
        <v>4714.9</v>
      </c>
      <c r="G130" s="40">
        <f t="shared" si="19"/>
        <v>384.2</v>
      </c>
      <c r="H130" s="77">
        <f t="shared" si="20"/>
        <v>5099.099999999999</v>
      </c>
      <c r="I130" s="41">
        <f t="shared" si="21"/>
        <v>1723.5</v>
      </c>
      <c r="J130" s="42">
        <f t="shared" si="22"/>
        <v>102</v>
      </c>
      <c r="K130" s="62">
        <v>22</v>
      </c>
      <c r="L130" s="43">
        <f t="shared" si="16"/>
        <v>6946.599999999999</v>
      </c>
      <c r="N130" s="79"/>
    </row>
    <row r="131" spans="1:14" ht="12.75">
      <c r="A131" s="35">
        <v>124</v>
      </c>
      <c r="B131" s="36">
        <f t="shared" si="15"/>
        <v>103.78</v>
      </c>
      <c r="C131" s="37">
        <f t="shared" si="17"/>
        <v>646.18</v>
      </c>
      <c r="D131" s="38">
        <v>40760</v>
      </c>
      <c r="E131" s="39">
        <v>20686</v>
      </c>
      <c r="F131" s="69">
        <f t="shared" si="18"/>
        <v>4713</v>
      </c>
      <c r="G131" s="40">
        <f t="shared" si="19"/>
        <v>384.2</v>
      </c>
      <c r="H131" s="77">
        <f t="shared" si="20"/>
        <v>5097.2</v>
      </c>
      <c r="I131" s="41">
        <f t="shared" si="21"/>
        <v>1722.9</v>
      </c>
      <c r="J131" s="42">
        <f t="shared" si="22"/>
        <v>101.9</v>
      </c>
      <c r="K131" s="62">
        <v>22</v>
      </c>
      <c r="L131" s="43">
        <f t="shared" si="16"/>
        <v>6944</v>
      </c>
      <c r="N131" s="79"/>
    </row>
    <row r="132" spans="1:14" ht="12.75">
      <c r="A132" s="35">
        <v>125</v>
      </c>
      <c r="B132" s="36">
        <f t="shared" si="15"/>
        <v>103.82</v>
      </c>
      <c r="C132" s="37">
        <f t="shared" si="17"/>
        <v>646.32</v>
      </c>
      <c r="D132" s="38">
        <v>40760</v>
      </c>
      <c r="E132" s="39">
        <v>20686</v>
      </c>
      <c r="F132" s="69">
        <f t="shared" si="18"/>
        <v>4711.2</v>
      </c>
      <c r="G132" s="40">
        <f t="shared" si="19"/>
        <v>384.1</v>
      </c>
      <c r="H132" s="77">
        <f t="shared" si="20"/>
        <v>5095.3</v>
      </c>
      <c r="I132" s="41">
        <f t="shared" si="21"/>
        <v>1722.2</v>
      </c>
      <c r="J132" s="42">
        <f t="shared" si="22"/>
        <v>101.9</v>
      </c>
      <c r="K132" s="62">
        <v>22</v>
      </c>
      <c r="L132" s="43">
        <f t="shared" si="16"/>
        <v>6941.4</v>
      </c>
      <c r="N132" s="79"/>
    </row>
    <row r="133" spans="1:14" ht="12.75">
      <c r="A133" s="35">
        <v>126</v>
      </c>
      <c r="B133" s="36">
        <f t="shared" si="15"/>
        <v>103.85</v>
      </c>
      <c r="C133" s="37">
        <f t="shared" si="17"/>
        <v>646.47</v>
      </c>
      <c r="D133" s="38">
        <v>40760</v>
      </c>
      <c r="E133" s="39">
        <v>20686</v>
      </c>
      <c r="F133" s="69">
        <f t="shared" si="18"/>
        <v>4709.9</v>
      </c>
      <c r="G133" s="40">
        <f t="shared" si="19"/>
        <v>384</v>
      </c>
      <c r="H133" s="77">
        <f t="shared" si="20"/>
        <v>5093.9</v>
      </c>
      <c r="I133" s="41">
        <f t="shared" si="21"/>
        <v>1721.7</v>
      </c>
      <c r="J133" s="42">
        <f t="shared" si="22"/>
        <v>101.9</v>
      </c>
      <c r="K133" s="62">
        <v>22</v>
      </c>
      <c r="L133" s="43">
        <f t="shared" si="16"/>
        <v>6939.499999999999</v>
      </c>
      <c r="N133" s="79"/>
    </row>
    <row r="134" spans="1:14" ht="12.75">
      <c r="A134" s="35">
        <v>127</v>
      </c>
      <c r="B134" s="36">
        <f t="shared" si="15"/>
        <v>103.87</v>
      </c>
      <c r="C134" s="37">
        <f t="shared" si="17"/>
        <v>646.61</v>
      </c>
      <c r="D134" s="38">
        <v>40760</v>
      </c>
      <c r="E134" s="39">
        <v>20686</v>
      </c>
      <c r="F134" s="69">
        <f t="shared" si="18"/>
        <v>4709</v>
      </c>
      <c r="G134" s="40">
        <f t="shared" si="19"/>
        <v>383.9</v>
      </c>
      <c r="H134" s="77">
        <f t="shared" si="20"/>
        <v>5092.9</v>
      </c>
      <c r="I134" s="41">
        <f t="shared" si="21"/>
        <v>1721.4</v>
      </c>
      <c r="J134" s="42">
        <f t="shared" si="22"/>
        <v>101.9</v>
      </c>
      <c r="K134" s="62">
        <v>22</v>
      </c>
      <c r="L134" s="43">
        <f t="shared" si="16"/>
        <v>6938.199999999999</v>
      </c>
      <c r="N134" s="79"/>
    </row>
    <row r="135" spans="1:14" ht="12.75">
      <c r="A135" s="35">
        <v>128</v>
      </c>
      <c r="B135" s="36">
        <f t="shared" si="15"/>
        <v>103.88</v>
      </c>
      <c r="C135" s="37">
        <f t="shared" si="17"/>
        <v>646.75</v>
      </c>
      <c r="D135" s="38">
        <v>40760</v>
      </c>
      <c r="E135" s="39">
        <v>20686</v>
      </c>
      <c r="F135" s="69">
        <f t="shared" si="18"/>
        <v>4708.5</v>
      </c>
      <c r="G135" s="40">
        <f t="shared" si="19"/>
        <v>383.8</v>
      </c>
      <c r="H135" s="77">
        <f t="shared" si="20"/>
        <v>5092.3</v>
      </c>
      <c r="I135" s="41">
        <f t="shared" si="21"/>
        <v>1721.2</v>
      </c>
      <c r="J135" s="42">
        <f t="shared" si="22"/>
        <v>101.8</v>
      </c>
      <c r="K135" s="62">
        <v>22</v>
      </c>
      <c r="L135" s="43">
        <f t="shared" si="16"/>
        <v>6937.3</v>
      </c>
      <c r="N135" s="79"/>
    </row>
    <row r="136" spans="1:14" ht="12.75">
      <c r="A136" s="35">
        <v>129</v>
      </c>
      <c r="B136" s="36">
        <f t="shared" si="15"/>
        <v>103.89</v>
      </c>
      <c r="C136" s="37">
        <f t="shared" si="17"/>
        <v>646.89</v>
      </c>
      <c r="D136" s="38">
        <v>40760</v>
      </c>
      <c r="E136" s="39">
        <v>20686</v>
      </c>
      <c r="F136" s="69">
        <f t="shared" si="18"/>
        <v>4708.1</v>
      </c>
      <c r="G136" s="40">
        <f t="shared" si="19"/>
        <v>383.7</v>
      </c>
      <c r="H136" s="77">
        <f t="shared" si="20"/>
        <v>5091.8</v>
      </c>
      <c r="I136" s="41">
        <f t="shared" si="21"/>
        <v>1721</v>
      </c>
      <c r="J136" s="42">
        <f t="shared" si="22"/>
        <v>101.8</v>
      </c>
      <c r="K136" s="62">
        <v>22</v>
      </c>
      <c r="L136" s="43">
        <f t="shared" si="16"/>
        <v>6936.6</v>
      </c>
      <c r="N136" s="79"/>
    </row>
    <row r="137" spans="1:14" ht="12.75">
      <c r="A137" s="35">
        <v>130</v>
      </c>
      <c r="B137" s="36">
        <f aca="true" t="shared" si="23" ref="B137:B200">ROUND(IF(A137&lt;B$295,(IF(A137&lt;21,B$300+B$301*A137,B$288+B$289*A137+B$290*A137^2+B$291*A137^3+B$292*A137^4+B$293*A137^5)),(B$297)),2)</f>
        <v>103.89</v>
      </c>
      <c r="C137" s="37">
        <f t="shared" si="17"/>
        <v>647.03</v>
      </c>
      <c r="D137" s="38">
        <v>40760</v>
      </c>
      <c r="E137" s="39">
        <v>20686</v>
      </c>
      <c r="F137" s="69">
        <f t="shared" si="18"/>
        <v>4708.1</v>
      </c>
      <c r="G137" s="40">
        <f t="shared" si="19"/>
        <v>383.6</v>
      </c>
      <c r="H137" s="77">
        <f t="shared" si="20"/>
        <v>5091.700000000001</v>
      </c>
      <c r="I137" s="41">
        <f t="shared" si="21"/>
        <v>1721</v>
      </c>
      <c r="J137" s="42">
        <f t="shared" si="22"/>
        <v>101.8</v>
      </c>
      <c r="K137" s="62">
        <v>22</v>
      </c>
      <c r="L137" s="43">
        <f t="shared" si="16"/>
        <v>6936.500000000001</v>
      </c>
      <c r="N137" s="79"/>
    </row>
    <row r="138" spans="1:14" ht="12.75">
      <c r="A138" s="35">
        <v>131</v>
      </c>
      <c r="B138" s="36">
        <f t="shared" si="23"/>
        <v>103.89</v>
      </c>
      <c r="C138" s="37">
        <f t="shared" si="17"/>
        <v>647.17</v>
      </c>
      <c r="D138" s="38">
        <v>40760</v>
      </c>
      <c r="E138" s="39">
        <v>20686</v>
      </c>
      <c r="F138" s="69">
        <f t="shared" si="18"/>
        <v>4708.1</v>
      </c>
      <c r="G138" s="40">
        <f t="shared" si="19"/>
        <v>383.6</v>
      </c>
      <c r="H138" s="77">
        <f t="shared" si="20"/>
        <v>5091.700000000001</v>
      </c>
      <c r="I138" s="41">
        <f t="shared" si="21"/>
        <v>1721</v>
      </c>
      <c r="J138" s="42">
        <f t="shared" si="22"/>
        <v>101.8</v>
      </c>
      <c r="K138" s="62">
        <v>22</v>
      </c>
      <c r="L138" s="43">
        <f t="shared" si="16"/>
        <v>6936.500000000001</v>
      </c>
      <c r="N138" s="79"/>
    </row>
    <row r="139" spans="1:14" ht="12.75">
      <c r="A139" s="35">
        <v>132</v>
      </c>
      <c r="B139" s="36">
        <f t="shared" si="23"/>
        <v>103.89</v>
      </c>
      <c r="C139" s="37">
        <f t="shared" si="17"/>
        <v>647.3</v>
      </c>
      <c r="D139" s="38">
        <v>40760</v>
      </c>
      <c r="E139" s="39">
        <v>20686</v>
      </c>
      <c r="F139" s="69">
        <f t="shared" si="18"/>
        <v>4708.1</v>
      </c>
      <c r="G139" s="40">
        <f t="shared" si="19"/>
        <v>383.5</v>
      </c>
      <c r="H139" s="77">
        <f t="shared" si="20"/>
        <v>5091.6</v>
      </c>
      <c r="I139" s="41">
        <f t="shared" si="21"/>
        <v>1721</v>
      </c>
      <c r="J139" s="42">
        <f t="shared" si="22"/>
        <v>101.8</v>
      </c>
      <c r="K139" s="62">
        <v>22</v>
      </c>
      <c r="L139" s="43">
        <f t="shared" si="16"/>
        <v>6936.400000000001</v>
      </c>
      <c r="N139" s="79"/>
    </row>
    <row r="140" spans="1:14" ht="12.75">
      <c r="A140" s="35">
        <v>133</v>
      </c>
      <c r="B140" s="36">
        <f t="shared" si="23"/>
        <v>103.89</v>
      </c>
      <c r="C140" s="37">
        <f t="shared" si="17"/>
        <v>647.44</v>
      </c>
      <c r="D140" s="38">
        <v>40760</v>
      </c>
      <c r="E140" s="39">
        <v>20686</v>
      </c>
      <c r="F140" s="69">
        <f t="shared" si="18"/>
        <v>4708.1</v>
      </c>
      <c r="G140" s="40">
        <f t="shared" si="19"/>
        <v>383.4</v>
      </c>
      <c r="H140" s="77">
        <f t="shared" si="20"/>
        <v>5091.5</v>
      </c>
      <c r="I140" s="41">
        <f t="shared" si="21"/>
        <v>1720.9</v>
      </c>
      <c r="J140" s="42">
        <f t="shared" si="22"/>
        <v>101.8</v>
      </c>
      <c r="K140" s="62">
        <v>22</v>
      </c>
      <c r="L140" s="43">
        <f t="shared" si="16"/>
        <v>6936.2</v>
      </c>
      <c r="N140" s="79"/>
    </row>
    <row r="141" spans="1:14" ht="12.75">
      <c r="A141" s="35">
        <v>134</v>
      </c>
      <c r="B141" s="36">
        <f t="shared" si="23"/>
        <v>103.89</v>
      </c>
      <c r="C141" s="37">
        <f t="shared" si="17"/>
        <v>647.57</v>
      </c>
      <c r="D141" s="38">
        <v>40760</v>
      </c>
      <c r="E141" s="39">
        <v>20686</v>
      </c>
      <c r="F141" s="69">
        <f t="shared" si="18"/>
        <v>4708.1</v>
      </c>
      <c r="G141" s="40">
        <f t="shared" si="19"/>
        <v>383.3</v>
      </c>
      <c r="H141" s="77">
        <f t="shared" si="20"/>
        <v>5091.400000000001</v>
      </c>
      <c r="I141" s="41">
        <f t="shared" si="21"/>
        <v>1720.9</v>
      </c>
      <c r="J141" s="42">
        <f t="shared" si="22"/>
        <v>101.8</v>
      </c>
      <c r="K141" s="62">
        <v>22</v>
      </c>
      <c r="L141" s="43">
        <f t="shared" si="16"/>
        <v>6936.100000000001</v>
      </c>
      <c r="N141" s="79"/>
    </row>
    <row r="142" spans="1:14" ht="12.75">
      <c r="A142" s="35">
        <v>135</v>
      </c>
      <c r="B142" s="36">
        <f t="shared" si="23"/>
        <v>103.89</v>
      </c>
      <c r="C142" s="37">
        <f t="shared" si="17"/>
        <v>647.71</v>
      </c>
      <c r="D142" s="38">
        <v>40760</v>
      </c>
      <c r="E142" s="39">
        <v>20686</v>
      </c>
      <c r="F142" s="69">
        <f t="shared" si="18"/>
        <v>4708.1</v>
      </c>
      <c r="G142" s="40">
        <f t="shared" si="19"/>
        <v>383.2</v>
      </c>
      <c r="H142" s="77">
        <f t="shared" si="20"/>
        <v>5091.3</v>
      </c>
      <c r="I142" s="41">
        <f t="shared" si="21"/>
        <v>1720.9</v>
      </c>
      <c r="J142" s="42">
        <f t="shared" si="22"/>
        <v>101.8</v>
      </c>
      <c r="K142" s="62">
        <v>22</v>
      </c>
      <c r="L142" s="43">
        <f t="shared" si="16"/>
        <v>6936.000000000001</v>
      </c>
      <c r="N142" s="79"/>
    </row>
    <row r="143" spans="1:14" ht="12.75">
      <c r="A143" s="35">
        <v>136</v>
      </c>
      <c r="B143" s="36">
        <f t="shared" si="23"/>
        <v>103.89</v>
      </c>
      <c r="C143" s="37">
        <f t="shared" si="17"/>
        <v>647.84</v>
      </c>
      <c r="D143" s="38">
        <v>40760</v>
      </c>
      <c r="E143" s="39">
        <v>20686</v>
      </c>
      <c r="F143" s="69">
        <f t="shared" si="18"/>
        <v>4708.1</v>
      </c>
      <c r="G143" s="40">
        <f t="shared" si="19"/>
        <v>383.2</v>
      </c>
      <c r="H143" s="77">
        <f t="shared" si="20"/>
        <v>5091.3</v>
      </c>
      <c r="I143" s="41">
        <f t="shared" si="21"/>
        <v>1720.9</v>
      </c>
      <c r="J143" s="42">
        <f t="shared" si="22"/>
        <v>101.8</v>
      </c>
      <c r="K143" s="62">
        <v>22</v>
      </c>
      <c r="L143" s="43">
        <f t="shared" si="16"/>
        <v>6936.000000000001</v>
      </c>
      <c r="N143" s="79"/>
    </row>
    <row r="144" spans="1:14" ht="12.75">
      <c r="A144" s="35">
        <v>137</v>
      </c>
      <c r="B144" s="36">
        <f t="shared" si="23"/>
        <v>103.89</v>
      </c>
      <c r="C144" s="37">
        <f t="shared" si="17"/>
        <v>647.98</v>
      </c>
      <c r="D144" s="38">
        <v>40760</v>
      </c>
      <c r="E144" s="39">
        <v>20686</v>
      </c>
      <c r="F144" s="69">
        <f t="shared" si="18"/>
        <v>4708.1</v>
      </c>
      <c r="G144" s="40">
        <f t="shared" si="19"/>
        <v>383.1</v>
      </c>
      <c r="H144" s="77">
        <f t="shared" si="20"/>
        <v>5091.200000000001</v>
      </c>
      <c r="I144" s="41">
        <f t="shared" si="21"/>
        <v>1720.8</v>
      </c>
      <c r="J144" s="42">
        <f t="shared" si="22"/>
        <v>101.8</v>
      </c>
      <c r="K144" s="62">
        <v>22</v>
      </c>
      <c r="L144" s="43">
        <f aca="true" t="shared" si="24" ref="L144:L207">SUM(H144:K144)</f>
        <v>6935.800000000001</v>
      </c>
      <c r="N144" s="79"/>
    </row>
    <row r="145" spans="1:14" ht="12.75">
      <c r="A145" s="35">
        <v>138</v>
      </c>
      <c r="B145" s="36">
        <f t="shared" si="23"/>
        <v>103.89</v>
      </c>
      <c r="C145" s="37">
        <f aca="true" t="shared" si="25" ref="C145:C208">ROUND(IF(A145&lt;C$295,(C$288+C$289*A145+C$290*A145^2+C$291*A145^3+C$292*A145^4+C$293*A145^5),(C$297+C$298*A145+C$299*A145^2+C$300*A145^3+C$301*A145^4+C$302*A145^5)),2)</f>
        <v>648.11</v>
      </c>
      <c r="D145" s="38">
        <v>40760</v>
      </c>
      <c r="E145" s="39">
        <v>20686</v>
      </c>
      <c r="F145" s="69">
        <f t="shared" si="18"/>
        <v>4708.1</v>
      </c>
      <c r="G145" s="40">
        <f t="shared" si="19"/>
        <v>383</v>
      </c>
      <c r="H145" s="77">
        <f t="shared" si="20"/>
        <v>5091.1</v>
      </c>
      <c r="I145" s="41">
        <f t="shared" si="21"/>
        <v>1720.8</v>
      </c>
      <c r="J145" s="42">
        <f t="shared" si="22"/>
        <v>101.8</v>
      </c>
      <c r="K145" s="62">
        <v>22</v>
      </c>
      <c r="L145" s="43">
        <f t="shared" si="24"/>
        <v>6935.700000000001</v>
      </c>
      <c r="N145" s="79"/>
    </row>
    <row r="146" spans="1:14" ht="12.75">
      <c r="A146" s="35">
        <v>139</v>
      </c>
      <c r="B146" s="36">
        <f t="shared" si="23"/>
        <v>103.89</v>
      </c>
      <c r="C146" s="37">
        <f t="shared" si="25"/>
        <v>648.24</v>
      </c>
      <c r="D146" s="38">
        <v>40760</v>
      </c>
      <c r="E146" s="39">
        <v>20686</v>
      </c>
      <c r="F146" s="69">
        <f aca="true" t="shared" si="26" ref="F146:F209">ROUND(12/B146*D146,1)</f>
        <v>4708.1</v>
      </c>
      <c r="G146" s="40">
        <f aca="true" t="shared" si="27" ref="G146:G209">ROUND(12/C146*E146,1)</f>
        <v>382.9</v>
      </c>
      <c r="H146" s="77">
        <f aca="true" t="shared" si="28" ref="H146:H209">F146+G146</f>
        <v>5091</v>
      </c>
      <c r="I146" s="41">
        <f aca="true" t="shared" si="29" ref="I146:I209">ROUND(H146*0.338,1)</f>
        <v>1720.8</v>
      </c>
      <c r="J146" s="42">
        <f aca="true" t="shared" si="30" ref="J146:J209">ROUND(H146*0.02,1)</f>
        <v>101.8</v>
      </c>
      <c r="K146" s="62">
        <v>22</v>
      </c>
      <c r="L146" s="43">
        <f t="shared" si="24"/>
        <v>6935.6</v>
      </c>
      <c r="N146" s="79"/>
    </row>
    <row r="147" spans="1:14" ht="12.75">
      <c r="A147" s="35">
        <v>140</v>
      </c>
      <c r="B147" s="36">
        <f t="shared" si="23"/>
        <v>103.89</v>
      </c>
      <c r="C147" s="37">
        <f t="shared" si="25"/>
        <v>648.37</v>
      </c>
      <c r="D147" s="38">
        <v>40760</v>
      </c>
      <c r="E147" s="39">
        <v>20686</v>
      </c>
      <c r="F147" s="69">
        <f t="shared" si="26"/>
        <v>4708.1</v>
      </c>
      <c r="G147" s="40">
        <f t="shared" si="27"/>
        <v>382.9</v>
      </c>
      <c r="H147" s="77">
        <f t="shared" si="28"/>
        <v>5091</v>
      </c>
      <c r="I147" s="41">
        <f t="shared" si="29"/>
        <v>1720.8</v>
      </c>
      <c r="J147" s="42">
        <f t="shared" si="30"/>
        <v>101.8</v>
      </c>
      <c r="K147" s="62">
        <v>22</v>
      </c>
      <c r="L147" s="43">
        <f t="shared" si="24"/>
        <v>6935.6</v>
      </c>
      <c r="N147" s="79"/>
    </row>
    <row r="148" spans="1:14" ht="12.75">
      <c r="A148" s="35">
        <v>141</v>
      </c>
      <c r="B148" s="36">
        <f t="shared" si="23"/>
        <v>103.89</v>
      </c>
      <c r="C148" s="37">
        <f t="shared" si="25"/>
        <v>648.51</v>
      </c>
      <c r="D148" s="38">
        <v>40760</v>
      </c>
      <c r="E148" s="39">
        <v>20686</v>
      </c>
      <c r="F148" s="69">
        <f t="shared" si="26"/>
        <v>4708.1</v>
      </c>
      <c r="G148" s="40">
        <f t="shared" si="27"/>
        <v>382.8</v>
      </c>
      <c r="H148" s="77">
        <f t="shared" si="28"/>
        <v>5090.900000000001</v>
      </c>
      <c r="I148" s="41">
        <f t="shared" si="29"/>
        <v>1720.7</v>
      </c>
      <c r="J148" s="42">
        <f t="shared" si="30"/>
        <v>101.8</v>
      </c>
      <c r="K148" s="62">
        <v>22</v>
      </c>
      <c r="L148" s="43">
        <f t="shared" si="24"/>
        <v>6935.400000000001</v>
      </c>
      <c r="N148" s="79"/>
    </row>
    <row r="149" spans="1:14" ht="12.75">
      <c r="A149" s="35">
        <v>142</v>
      </c>
      <c r="B149" s="36">
        <f t="shared" si="23"/>
        <v>103.89</v>
      </c>
      <c r="C149" s="37">
        <f t="shared" si="25"/>
        <v>648.64</v>
      </c>
      <c r="D149" s="38">
        <v>40760</v>
      </c>
      <c r="E149" s="39">
        <v>20686</v>
      </c>
      <c r="F149" s="69">
        <f t="shared" si="26"/>
        <v>4708.1</v>
      </c>
      <c r="G149" s="40">
        <f t="shared" si="27"/>
        <v>382.7</v>
      </c>
      <c r="H149" s="77">
        <f t="shared" si="28"/>
        <v>5090.8</v>
      </c>
      <c r="I149" s="41">
        <f t="shared" si="29"/>
        <v>1720.7</v>
      </c>
      <c r="J149" s="42">
        <f t="shared" si="30"/>
        <v>101.8</v>
      </c>
      <c r="K149" s="62">
        <v>22</v>
      </c>
      <c r="L149" s="43">
        <f t="shared" si="24"/>
        <v>6935.3</v>
      </c>
      <c r="N149" s="79"/>
    </row>
    <row r="150" spans="1:14" ht="12.75">
      <c r="A150" s="35">
        <v>143</v>
      </c>
      <c r="B150" s="36">
        <f t="shared" si="23"/>
        <v>103.89</v>
      </c>
      <c r="C150" s="37">
        <f t="shared" si="25"/>
        <v>648.77</v>
      </c>
      <c r="D150" s="38">
        <v>40760</v>
      </c>
      <c r="E150" s="39">
        <v>20686</v>
      </c>
      <c r="F150" s="69">
        <f t="shared" si="26"/>
        <v>4708.1</v>
      </c>
      <c r="G150" s="40">
        <f t="shared" si="27"/>
        <v>382.6</v>
      </c>
      <c r="H150" s="77">
        <f t="shared" si="28"/>
        <v>5090.700000000001</v>
      </c>
      <c r="I150" s="41">
        <f t="shared" si="29"/>
        <v>1720.7</v>
      </c>
      <c r="J150" s="42">
        <f t="shared" si="30"/>
        <v>101.8</v>
      </c>
      <c r="K150" s="62">
        <v>22</v>
      </c>
      <c r="L150" s="43">
        <f t="shared" si="24"/>
        <v>6935.200000000001</v>
      </c>
      <c r="N150" s="79"/>
    </row>
    <row r="151" spans="1:14" ht="12.75">
      <c r="A151" s="35">
        <v>144</v>
      </c>
      <c r="B151" s="36">
        <f t="shared" si="23"/>
        <v>103.89</v>
      </c>
      <c r="C151" s="37">
        <f t="shared" si="25"/>
        <v>648.9</v>
      </c>
      <c r="D151" s="38">
        <v>40760</v>
      </c>
      <c r="E151" s="39">
        <v>20686</v>
      </c>
      <c r="F151" s="69">
        <f t="shared" si="26"/>
        <v>4708.1</v>
      </c>
      <c r="G151" s="40">
        <f t="shared" si="27"/>
        <v>382.5</v>
      </c>
      <c r="H151" s="77">
        <f t="shared" si="28"/>
        <v>5090.6</v>
      </c>
      <c r="I151" s="41">
        <f t="shared" si="29"/>
        <v>1720.6</v>
      </c>
      <c r="J151" s="42">
        <f t="shared" si="30"/>
        <v>101.8</v>
      </c>
      <c r="K151" s="62">
        <v>22</v>
      </c>
      <c r="L151" s="43">
        <f t="shared" si="24"/>
        <v>6935.000000000001</v>
      </c>
      <c r="N151" s="79"/>
    </row>
    <row r="152" spans="1:14" ht="12.75">
      <c r="A152" s="35">
        <v>145</v>
      </c>
      <c r="B152" s="36">
        <f t="shared" si="23"/>
        <v>103.89</v>
      </c>
      <c r="C152" s="37">
        <f t="shared" si="25"/>
        <v>649.03</v>
      </c>
      <c r="D152" s="38">
        <v>40760</v>
      </c>
      <c r="E152" s="39">
        <v>20686</v>
      </c>
      <c r="F152" s="69">
        <f t="shared" si="26"/>
        <v>4708.1</v>
      </c>
      <c r="G152" s="40">
        <f t="shared" si="27"/>
        <v>382.5</v>
      </c>
      <c r="H152" s="77">
        <f t="shared" si="28"/>
        <v>5090.6</v>
      </c>
      <c r="I152" s="41">
        <f t="shared" si="29"/>
        <v>1720.6</v>
      </c>
      <c r="J152" s="42">
        <f t="shared" si="30"/>
        <v>101.8</v>
      </c>
      <c r="K152" s="62">
        <v>22</v>
      </c>
      <c r="L152" s="43">
        <f t="shared" si="24"/>
        <v>6935.000000000001</v>
      </c>
      <c r="N152" s="79"/>
    </row>
    <row r="153" spans="1:14" ht="12.75">
      <c r="A153" s="35">
        <v>146</v>
      </c>
      <c r="B153" s="36">
        <f t="shared" si="23"/>
        <v>103.89</v>
      </c>
      <c r="C153" s="37">
        <f t="shared" si="25"/>
        <v>649.16</v>
      </c>
      <c r="D153" s="38">
        <v>40760</v>
      </c>
      <c r="E153" s="39">
        <v>20686</v>
      </c>
      <c r="F153" s="69">
        <f t="shared" si="26"/>
        <v>4708.1</v>
      </c>
      <c r="G153" s="40">
        <f t="shared" si="27"/>
        <v>382.4</v>
      </c>
      <c r="H153" s="77">
        <f t="shared" si="28"/>
        <v>5090.5</v>
      </c>
      <c r="I153" s="41">
        <f t="shared" si="29"/>
        <v>1720.6</v>
      </c>
      <c r="J153" s="42">
        <f t="shared" si="30"/>
        <v>101.8</v>
      </c>
      <c r="K153" s="62">
        <v>22</v>
      </c>
      <c r="L153" s="43">
        <f t="shared" si="24"/>
        <v>6934.900000000001</v>
      </c>
      <c r="N153" s="79"/>
    </row>
    <row r="154" spans="1:14" ht="12.75">
      <c r="A154" s="35">
        <v>147</v>
      </c>
      <c r="B154" s="36">
        <f t="shared" si="23"/>
        <v>103.89</v>
      </c>
      <c r="C154" s="37">
        <f t="shared" si="25"/>
        <v>649.29</v>
      </c>
      <c r="D154" s="38">
        <v>40760</v>
      </c>
      <c r="E154" s="39">
        <v>20686</v>
      </c>
      <c r="F154" s="69">
        <f t="shared" si="26"/>
        <v>4708.1</v>
      </c>
      <c r="G154" s="40">
        <f t="shared" si="27"/>
        <v>382.3</v>
      </c>
      <c r="H154" s="77">
        <f t="shared" si="28"/>
        <v>5090.400000000001</v>
      </c>
      <c r="I154" s="41">
        <f t="shared" si="29"/>
        <v>1720.6</v>
      </c>
      <c r="J154" s="42">
        <f t="shared" si="30"/>
        <v>101.8</v>
      </c>
      <c r="K154" s="62">
        <v>22</v>
      </c>
      <c r="L154" s="43">
        <f t="shared" si="24"/>
        <v>6934.8</v>
      </c>
      <c r="N154" s="79"/>
    </row>
    <row r="155" spans="1:14" ht="12.75">
      <c r="A155" s="35">
        <v>148</v>
      </c>
      <c r="B155" s="36">
        <f t="shared" si="23"/>
        <v>103.89</v>
      </c>
      <c r="C155" s="37">
        <f t="shared" si="25"/>
        <v>649.42</v>
      </c>
      <c r="D155" s="38">
        <v>40760</v>
      </c>
      <c r="E155" s="39">
        <v>20686</v>
      </c>
      <c r="F155" s="69">
        <f t="shared" si="26"/>
        <v>4708.1</v>
      </c>
      <c r="G155" s="40">
        <f t="shared" si="27"/>
        <v>382.2</v>
      </c>
      <c r="H155" s="77">
        <f t="shared" si="28"/>
        <v>5090.3</v>
      </c>
      <c r="I155" s="41">
        <f t="shared" si="29"/>
        <v>1720.5</v>
      </c>
      <c r="J155" s="42">
        <f t="shared" si="30"/>
        <v>101.8</v>
      </c>
      <c r="K155" s="62">
        <v>22</v>
      </c>
      <c r="L155" s="43">
        <f t="shared" si="24"/>
        <v>6934.6</v>
      </c>
      <c r="N155" s="79"/>
    </row>
    <row r="156" spans="1:14" ht="12.75">
      <c r="A156" s="35">
        <v>149</v>
      </c>
      <c r="B156" s="36">
        <f t="shared" si="23"/>
        <v>103.89</v>
      </c>
      <c r="C156" s="37">
        <f t="shared" si="25"/>
        <v>649.56</v>
      </c>
      <c r="D156" s="38">
        <v>40760</v>
      </c>
      <c r="E156" s="39">
        <v>20686</v>
      </c>
      <c r="F156" s="69">
        <f t="shared" si="26"/>
        <v>4708.1</v>
      </c>
      <c r="G156" s="40">
        <f t="shared" si="27"/>
        <v>382.2</v>
      </c>
      <c r="H156" s="77">
        <f t="shared" si="28"/>
        <v>5090.3</v>
      </c>
      <c r="I156" s="41">
        <f t="shared" si="29"/>
        <v>1720.5</v>
      </c>
      <c r="J156" s="42">
        <f t="shared" si="30"/>
        <v>101.8</v>
      </c>
      <c r="K156" s="62">
        <v>22</v>
      </c>
      <c r="L156" s="43">
        <f t="shared" si="24"/>
        <v>6934.6</v>
      </c>
      <c r="N156" s="79"/>
    </row>
    <row r="157" spans="1:14" ht="12.75">
      <c r="A157" s="35">
        <v>150</v>
      </c>
      <c r="B157" s="36">
        <f t="shared" si="23"/>
        <v>103.89</v>
      </c>
      <c r="C157" s="37">
        <f t="shared" si="25"/>
        <v>649.69</v>
      </c>
      <c r="D157" s="38">
        <v>40760</v>
      </c>
      <c r="E157" s="39">
        <v>20686</v>
      </c>
      <c r="F157" s="69">
        <f t="shared" si="26"/>
        <v>4708.1</v>
      </c>
      <c r="G157" s="40">
        <f t="shared" si="27"/>
        <v>382.1</v>
      </c>
      <c r="H157" s="77">
        <f t="shared" si="28"/>
        <v>5090.200000000001</v>
      </c>
      <c r="I157" s="41">
        <f t="shared" si="29"/>
        <v>1720.5</v>
      </c>
      <c r="J157" s="42">
        <f t="shared" si="30"/>
        <v>101.8</v>
      </c>
      <c r="K157" s="62">
        <v>22</v>
      </c>
      <c r="L157" s="43">
        <f t="shared" si="24"/>
        <v>6934.500000000001</v>
      </c>
      <c r="N157" s="79"/>
    </row>
    <row r="158" spans="1:14" ht="12.75">
      <c r="A158" s="35">
        <v>151</v>
      </c>
      <c r="B158" s="36">
        <f t="shared" si="23"/>
        <v>103.89</v>
      </c>
      <c r="C158" s="37">
        <f t="shared" si="25"/>
        <v>649.82</v>
      </c>
      <c r="D158" s="38">
        <v>40760</v>
      </c>
      <c r="E158" s="39">
        <v>20686</v>
      </c>
      <c r="F158" s="69">
        <f t="shared" si="26"/>
        <v>4708.1</v>
      </c>
      <c r="G158" s="40">
        <f t="shared" si="27"/>
        <v>382</v>
      </c>
      <c r="H158" s="77">
        <f t="shared" si="28"/>
        <v>5090.1</v>
      </c>
      <c r="I158" s="41">
        <f t="shared" si="29"/>
        <v>1720.5</v>
      </c>
      <c r="J158" s="42">
        <f t="shared" si="30"/>
        <v>101.8</v>
      </c>
      <c r="K158" s="62">
        <v>22</v>
      </c>
      <c r="L158" s="43">
        <f t="shared" si="24"/>
        <v>6934.400000000001</v>
      </c>
      <c r="N158" s="79"/>
    </row>
    <row r="159" spans="1:14" ht="12.75">
      <c r="A159" s="35">
        <v>152</v>
      </c>
      <c r="B159" s="36">
        <f t="shared" si="23"/>
        <v>103.89</v>
      </c>
      <c r="C159" s="37">
        <f t="shared" si="25"/>
        <v>649.95</v>
      </c>
      <c r="D159" s="38">
        <v>40760</v>
      </c>
      <c r="E159" s="39">
        <v>20686</v>
      </c>
      <c r="F159" s="69">
        <f t="shared" si="26"/>
        <v>4708.1</v>
      </c>
      <c r="G159" s="40">
        <f t="shared" si="27"/>
        <v>381.9</v>
      </c>
      <c r="H159" s="77">
        <f t="shared" si="28"/>
        <v>5090</v>
      </c>
      <c r="I159" s="41">
        <f t="shared" si="29"/>
        <v>1720.4</v>
      </c>
      <c r="J159" s="42">
        <f t="shared" si="30"/>
        <v>101.8</v>
      </c>
      <c r="K159" s="62">
        <v>22</v>
      </c>
      <c r="L159" s="43">
        <f t="shared" si="24"/>
        <v>6934.2</v>
      </c>
      <c r="N159" s="79"/>
    </row>
    <row r="160" spans="1:14" ht="12.75">
      <c r="A160" s="35">
        <v>153</v>
      </c>
      <c r="B160" s="36">
        <f t="shared" si="23"/>
        <v>103.89</v>
      </c>
      <c r="C160" s="37">
        <f t="shared" si="25"/>
        <v>650.08</v>
      </c>
      <c r="D160" s="38">
        <v>40760</v>
      </c>
      <c r="E160" s="39">
        <v>20686</v>
      </c>
      <c r="F160" s="69">
        <f t="shared" si="26"/>
        <v>4708.1</v>
      </c>
      <c r="G160" s="40">
        <f t="shared" si="27"/>
        <v>381.8</v>
      </c>
      <c r="H160" s="77">
        <f t="shared" si="28"/>
        <v>5089.900000000001</v>
      </c>
      <c r="I160" s="41">
        <f t="shared" si="29"/>
        <v>1720.4</v>
      </c>
      <c r="J160" s="42">
        <f t="shared" si="30"/>
        <v>101.8</v>
      </c>
      <c r="K160" s="62">
        <v>22</v>
      </c>
      <c r="L160" s="43">
        <f t="shared" si="24"/>
        <v>6934.100000000001</v>
      </c>
      <c r="N160" s="79"/>
    </row>
    <row r="161" spans="1:14" ht="12.75">
      <c r="A161" s="35">
        <v>154</v>
      </c>
      <c r="B161" s="36">
        <f t="shared" si="23"/>
        <v>103.89</v>
      </c>
      <c r="C161" s="37">
        <f t="shared" si="25"/>
        <v>650.21</v>
      </c>
      <c r="D161" s="38">
        <v>40760</v>
      </c>
      <c r="E161" s="39">
        <v>20686</v>
      </c>
      <c r="F161" s="69">
        <f t="shared" si="26"/>
        <v>4708.1</v>
      </c>
      <c r="G161" s="40">
        <f t="shared" si="27"/>
        <v>381.8</v>
      </c>
      <c r="H161" s="77">
        <f t="shared" si="28"/>
        <v>5089.900000000001</v>
      </c>
      <c r="I161" s="41">
        <f t="shared" si="29"/>
        <v>1720.4</v>
      </c>
      <c r="J161" s="42">
        <f t="shared" si="30"/>
        <v>101.8</v>
      </c>
      <c r="K161" s="62">
        <v>22</v>
      </c>
      <c r="L161" s="43">
        <f t="shared" si="24"/>
        <v>6934.100000000001</v>
      </c>
      <c r="N161" s="79"/>
    </row>
    <row r="162" spans="1:14" ht="12.75">
      <c r="A162" s="35">
        <v>155</v>
      </c>
      <c r="B162" s="36">
        <f t="shared" si="23"/>
        <v>103.89</v>
      </c>
      <c r="C162" s="37">
        <f t="shared" si="25"/>
        <v>650.35</v>
      </c>
      <c r="D162" s="38">
        <v>40760</v>
      </c>
      <c r="E162" s="39">
        <v>20686</v>
      </c>
      <c r="F162" s="69">
        <f t="shared" si="26"/>
        <v>4708.1</v>
      </c>
      <c r="G162" s="40">
        <f t="shared" si="27"/>
        <v>381.7</v>
      </c>
      <c r="H162" s="77">
        <f t="shared" si="28"/>
        <v>5089.8</v>
      </c>
      <c r="I162" s="41">
        <f t="shared" si="29"/>
        <v>1720.4</v>
      </c>
      <c r="J162" s="42">
        <f t="shared" si="30"/>
        <v>101.8</v>
      </c>
      <c r="K162" s="62">
        <v>22</v>
      </c>
      <c r="L162" s="43">
        <f t="shared" si="24"/>
        <v>6934.000000000001</v>
      </c>
      <c r="N162" s="79"/>
    </row>
    <row r="163" spans="1:14" ht="12.75">
      <c r="A163" s="35">
        <v>156</v>
      </c>
      <c r="B163" s="36">
        <f t="shared" si="23"/>
        <v>103.89</v>
      </c>
      <c r="C163" s="37">
        <f t="shared" si="25"/>
        <v>650.48</v>
      </c>
      <c r="D163" s="38">
        <v>40760</v>
      </c>
      <c r="E163" s="39">
        <v>20686</v>
      </c>
      <c r="F163" s="69">
        <f t="shared" si="26"/>
        <v>4708.1</v>
      </c>
      <c r="G163" s="40">
        <f t="shared" si="27"/>
        <v>381.6</v>
      </c>
      <c r="H163" s="77">
        <f t="shared" si="28"/>
        <v>5089.700000000001</v>
      </c>
      <c r="I163" s="41">
        <f t="shared" si="29"/>
        <v>1720.3</v>
      </c>
      <c r="J163" s="42">
        <f t="shared" si="30"/>
        <v>101.8</v>
      </c>
      <c r="K163" s="62">
        <v>22</v>
      </c>
      <c r="L163" s="43">
        <f t="shared" si="24"/>
        <v>6933.800000000001</v>
      </c>
      <c r="N163" s="79"/>
    </row>
    <row r="164" spans="1:14" ht="12.75">
      <c r="A164" s="35">
        <v>157</v>
      </c>
      <c r="B164" s="36">
        <f t="shared" si="23"/>
        <v>103.89</v>
      </c>
      <c r="C164" s="37">
        <f t="shared" si="25"/>
        <v>650.61</v>
      </c>
      <c r="D164" s="38">
        <v>40760</v>
      </c>
      <c r="E164" s="39">
        <v>20686</v>
      </c>
      <c r="F164" s="69">
        <f t="shared" si="26"/>
        <v>4708.1</v>
      </c>
      <c r="G164" s="40">
        <f t="shared" si="27"/>
        <v>381.5</v>
      </c>
      <c r="H164" s="77">
        <f t="shared" si="28"/>
        <v>5089.6</v>
      </c>
      <c r="I164" s="41">
        <f t="shared" si="29"/>
        <v>1720.3</v>
      </c>
      <c r="J164" s="42">
        <f t="shared" si="30"/>
        <v>101.8</v>
      </c>
      <c r="K164" s="62">
        <v>22</v>
      </c>
      <c r="L164" s="43">
        <f t="shared" si="24"/>
        <v>6933.700000000001</v>
      </c>
      <c r="N164" s="79"/>
    </row>
    <row r="165" spans="1:14" ht="12.75">
      <c r="A165" s="35">
        <v>158</v>
      </c>
      <c r="B165" s="36">
        <f t="shared" si="23"/>
        <v>103.89</v>
      </c>
      <c r="C165" s="37">
        <f t="shared" si="25"/>
        <v>650.75</v>
      </c>
      <c r="D165" s="38">
        <v>40760</v>
      </c>
      <c r="E165" s="39">
        <v>20686</v>
      </c>
      <c r="F165" s="69">
        <f t="shared" si="26"/>
        <v>4708.1</v>
      </c>
      <c r="G165" s="40">
        <f t="shared" si="27"/>
        <v>381.5</v>
      </c>
      <c r="H165" s="77">
        <f t="shared" si="28"/>
        <v>5089.6</v>
      </c>
      <c r="I165" s="41">
        <f t="shared" si="29"/>
        <v>1720.3</v>
      </c>
      <c r="J165" s="42">
        <f t="shared" si="30"/>
        <v>101.8</v>
      </c>
      <c r="K165" s="62">
        <v>22</v>
      </c>
      <c r="L165" s="43">
        <f t="shared" si="24"/>
        <v>6933.700000000001</v>
      </c>
      <c r="N165" s="79"/>
    </row>
    <row r="166" spans="1:14" ht="12.75">
      <c r="A166" s="35">
        <v>159</v>
      </c>
      <c r="B166" s="36">
        <f t="shared" si="23"/>
        <v>103.89</v>
      </c>
      <c r="C166" s="37">
        <f t="shared" si="25"/>
        <v>650.88</v>
      </c>
      <c r="D166" s="38">
        <v>40760</v>
      </c>
      <c r="E166" s="39">
        <v>20686</v>
      </c>
      <c r="F166" s="69">
        <f t="shared" si="26"/>
        <v>4708.1</v>
      </c>
      <c r="G166" s="40">
        <f t="shared" si="27"/>
        <v>381.4</v>
      </c>
      <c r="H166" s="77">
        <f t="shared" si="28"/>
        <v>5089.5</v>
      </c>
      <c r="I166" s="41">
        <f t="shared" si="29"/>
        <v>1720.3</v>
      </c>
      <c r="J166" s="42">
        <f t="shared" si="30"/>
        <v>101.8</v>
      </c>
      <c r="K166" s="62">
        <v>22</v>
      </c>
      <c r="L166" s="43">
        <f t="shared" si="24"/>
        <v>6933.6</v>
      </c>
      <c r="N166" s="79"/>
    </row>
    <row r="167" spans="1:14" ht="12.75">
      <c r="A167" s="35">
        <v>160</v>
      </c>
      <c r="B167" s="36">
        <f t="shared" si="23"/>
        <v>103.89</v>
      </c>
      <c r="C167" s="37">
        <f t="shared" si="25"/>
        <v>651.02</v>
      </c>
      <c r="D167" s="38">
        <v>40760</v>
      </c>
      <c r="E167" s="39">
        <v>20686</v>
      </c>
      <c r="F167" s="69">
        <f t="shared" si="26"/>
        <v>4708.1</v>
      </c>
      <c r="G167" s="40">
        <f t="shared" si="27"/>
        <v>381.3</v>
      </c>
      <c r="H167" s="77">
        <f t="shared" si="28"/>
        <v>5089.400000000001</v>
      </c>
      <c r="I167" s="41">
        <f t="shared" si="29"/>
        <v>1720.2</v>
      </c>
      <c r="J167" s="42">
        <f t="shared" si="30"/>
        <v>101.8</v>
      </c>
      <c r="K167" s="62">
        <v>22</v>
      </c>
      <c r="L167" s="43">
        <f t="shared" si="24"/>
        <v>6933.400000000001</v>
      </c>
      <c r="N167" s="79"/>
    </row>
    <row r="168" spans="1:14" ht="12.75">
      <c r="A168" s="35">
        <v>161</v>
      </c>
      <c r="B168" s="36">
        <f t="shared" si="23"/>
        <v>103.89</v>
      </c>
      <c r="C168" s="37">
        <f t="shared" si="25"/>
        <v>651.15</v>
      </c>
      <c r="D168" s="38">
        <v>40760</v>
      </c>
      <c r="E168" s="39">
        <v>20686</v>
      </c>
      <c r="F168" s="69">
        <f t="shared" si="26"/>
        <v>4708.1</v>
      </c>
      <c r="G168" s="40">
        <f t="shared" si="27"/>
        <v>381.2</v>
      </c>
      <c r="H168" s="77">
        <f t="shared" si="28"/>
        <v>5089.3</v>
      </c>
      <c r="I168" s="41">
        <f t="shared" si="29"/>
        <v>1720.2</v>
      </c>
      <c r="J168" s="42">
        <f t="shared" si="30"/>
        <v>101.8</v>
      </c>
      <c r="K168" s="62">
        <v>22</v>
      </c>
      <c r="L168" s="43">
        <f t="shared" si="24"/>
        <v>6933.3</v>
      </c>
      <c r="N168" s="79"/>
    </row>
    <row r="169" spans="1:14" ht="12.75">
      <c r="A169" s="35">
        <v>162</v>
      </c>
      <c r="B169" s="36">
        <f t="shared" si="23"/>
        <v>103.89</v>
      </c>
      <c r="C169" s="37">
        <f t="shared" si="25"/>
        <v>651.29</v>
      </c>
      <c r="D169" s="38">
        <v>40760</v>
      </c>
      <c r="E169" s="39">
        <v>20686</v>
      </c>
      <c r="F169" s="69">
        <f t="shared" si="26"/>
        <v>4708.1</v>
      </c>
      <c r="G169" s="40">
        <f t="shared" si="27"/>
        <v>381.1</v>
      </c>
      <c r="H169" s="77">
        <f t="shared" si="28"/>
        <v>5089.200000000001</v>
      </c>
      <c r="I169" s="41">
        <f t="shared" si="29"/>
        <v>1720.1</v>
      </c>
      <c r="J169" s="42">
        <f t="shared" si="30"/>
        <v>101.8</v>
      </c>
      <c r="K169" s="62">
        <v>22</v>
      </c>
      <c r="L169" s="43">
        <f t="shared" si="24"/>
        <v>6933.100000000001</v>
      </c>
      <c r="N169" s="79"/>
    </row>
    <row r="170" spans="1:14" ht="12.75">
      <c r="A170" s="35">
        <v>163</v>
      </c>
      <c r="B170" s="36">
        <f t="shared" si="23"/>
        <v>103.89</v>
      </c>
      <c r="C170" s="37">
        <f t="shared" si="25"/>
        <v>651.42</v>
      </c>
      <c r="D170" s="38">
        <v>40760</v>
      </c>
      <c r="E170" s="39">
        <v>20686</v>
      </c>
      <c r="F170" s="69">
        <f t="shared" si="26"/>
        <v>4708.1</v>
      </c>
      <c r="G170" s="40">
        <f t="shared" si="27"/>
        <v>381.1</v>
      </c>
      <c r="H170" s="77">
        <f t="shared" si="28"/>
        <v>5089.200000000001</v>
      </c>
      <c r="I170" s="41">
        <f t="shared" si="29"/>
        <v>1720.1</v>
      </c>
      <c r="J170" s="42">
        <f t="shared" si="30"/>
        <v>101.8</v>
      </c>
      <c r="K170" s="62">
        <v>22</v>
      </c>
      <c r="L170" s="43">
        <f t="shared" si="24"/>
        <v>6933.100000000001</v>
      </c>
      <c r="N170" s="79"/>
    </row>
    <row r="171" spans="1:14" ht="12.75">
      <c r="A171" s="35">
        <v>164</v>
      </c>
      <c r="B171" s="36">
        <f t="shared" si="23"/>
        <v>103.89</v>
      </c>
      <c r="C171" s="37">
        <f t="shared" si="25"/>
        <v>651.56</v>
      </c>
      <c r="D171" s="38">
        <v>40760</v>
      </c>
      <c r="E171" s="39">
        <v>20686</v>
      </c>
      <c r="F171" s="69">
        <f t="shared" si="26"/>
        <v>4708.1</v>
      </c>
      <c r="G171" s="40">
        <f t="shared" si="27"/>
        <v>381</v>
      </c>
      <c r="H171" s="77">
        <f t="shared" si="28"/>
        <v>5089.1</v>
      </c>
      <c r="I171" s="41">
        <f t="shared" si="29"/>
        <v>1720.1</v>
      </c>
      <c r="J171" s="42">
        <f t="shared" si="30"/>
        <v>101.8</v>
      </c>
      <c r="K171" s="62">
        <v>22</v>
      </c>
      <c r="L171" s="43">
        <f t="shared" si="24"/>
        <v>6933.000000000001</v>
      </c>
      <c r="N171" s="79"/>
    </row>
    <row r="172" spans="1:14" ht="12.75">
      <c r="A172" s="35">
        <v>165</v>
      </c>
      <c r="B172" s="36">
        <f t="shared" si="23"/>
        <v>103.89</v>
      </c>
      <c r="C172" s="37">
        <f t="shared" si="25"/>
        <v>651.7</v>
      </c>
      <c r="D172" s="38">
        <v>40760</v>
      </c>
      <c r="E172" s="39">
        <v>20686</v>
      </c>
      <c r="F172" s="69">
        <f t="shared" si="26"/>
        <v>4708.1</v>
      </c>
      <c r="G172" s="40">
        <f t="shared" si="27"/>
        <v>380.9</v>
      </c>
      <c r="H172" s="77">
        <f t="shared" si="28"/>
        <v>5089</v>
      </c>
      <c r="I172" s="41">
        <f t="shared" si="29"/>
        <v>1720.1</v>
      </c>
      <c r="J172" s="42">
        <f t="shared" si="30"/>
        <v>101.8</v>
      </c>
      <c r="K172" s="62">
        <v>22</v>
      </c>
      <c r="L172" s="43">
        <f t="shared" si="24"/>
        <v>6932.900000000001</v>
      </c>
      <c r="N172" s="79"/>
    </row>
    <row r="173" spans="1:14" ht="12.75">
      <c r="A173" s="35">
        <v>166</v>
      </c>
      <c r="B173" s="36">
        <f t="shared" si="23"/>
        <v>103.89</v>
      </c>
      <c r="C173" s="37">
        <f t="shared" si="25"/>
        <v>651.83</v>
      </c>
      <c r="D173" s="38">
        <v>40760</v>
      </c>
      <c r="E173" s="39">
        <v>20686</v>
      </c>
      <c r="F173" s="69">
        <f t="shared" si="26"/>
        <v>4708.1</v>
      </c>
      <c r="G173" s="40">
        <f t="shared" si="27"/>
        <v>380.8</v>
      </c>
      <c r="H173" s="77">
        <f t="shared" si="28"/>
        <v>5088.900000000001</v>
      </c>
      <c r="I173" s="41">
        <f t="shared" si="29"/>
        <v>1720</v>
      </c>
      <c r="J173" s="42">
        <f t="shared" si="30"/>
        <v>101.8</v>
      </c>
      <c r="K173" s="62">
        <v>22</v>
      </c>
      <c r="L173" s="43">
        <f t="shared" si="24"/>
        <v>6932.700000000001</v>
      </c>
      <c r="N173" s="79"/>
    </row>
    <row r="174" spans="1:14" ht="12.75">
      <c r="A174" s="35">
        <v>167</v>
      </c>
      <c r="B174" s="36">
        <f t="shared" si="23"/>
        <v>103.89</v>
      </c>
      <c r="C174" s="37">
        <f t="shared" si="25"/>
        <v>651.97</v>
      </c>
      <c r="D174" s="38">
        <v>40760</v>
      </c>
      <c r="E174" s="39">
        <v>20686</v>
      </c>
      <c r="F174" s="69">
        <f t="shared" si="26"/>
        <v>4708.1</v>
      </c>
      <c r="G174" s="40">
        <f t="shared" si="27"/>
        <v>380.7</v>
      </c>
      <c r="H174" s="77">
        <f t="shared" si="28"/>
        <v>5088.8</v>
      </c>
      <c r="I174" s="41">
        <f t="shared" si="29"/>
        <v>1720</v>
      </c>
      <c r="J174" s="42">
        <f t="shared" si="30"/>
        <v>101.8</v>
      </c>
      <c r="K174" s="62">
        <v>22</v>
      </c>
      <c r="L174" s="43">
        <f t="shared" si="24"/>
        <v>6932.6</v>
      </c>
      <c r="N174" s="79"/>
    </row>
    <row r="175" spans="1:14" ht="12.75">
      <c r="A175" s="35">
        <v>168</v>
      </c>
      <c r="B175" s="36">
        <f t="shared" si="23"/>
        <v>103.89</v>
      </c>
      <c r="C175" s="37">
        <f t="shared" si="25"/>
        <v>652.11</v>
      </c>
      <c r="D175" s="38">
        <v>40760</v>
      </c>
      <c r="E175" s="39">
        <v>20686</v>
      </c>
      <c r="F175" s="69">
        <f t="shared" si="26"/>
        <v>4708.1</v>
      </c>
      <c r="G175" s="40">
        <f t="shared" si="27"/>
        <v>380.7</v>
      </c>
      <c r="H175" s="77">
        <f t="shared" si="28"/>
        <v>5088.8</v>
      </c>
      <c r="I175" s="41">
        <f t="shared" si="29"/>
        <v>1720</v>
      </c>
      <c r="J175" s="42">
        <f t="shared" si="30"/>
        <v>101.8</v>
      </c>
      <c r="K175" s="62">
        <v>22</v>
      </c>
      <c r="L175" s="43">
        <f t="shared" si="24"/>
        <v>6932.6</v>
      </c>
      <c r="N175" s="79"/>
    </row>
    <row r="176" spans="1:14" ht="12.75">
      <c r="A176" s="35">
        <v>169</v>
      </c>
      <c r="B176" s="36">
        <f t="shared" si="23"/>
        <v>103.89</v>
      </c>
      <c r="C176" s="37">
        <f t="shared" si="25"/>
        <v>652.25</v>
      </c>
      <c r="D176" s="38">
        <v>40760</v>
      </c>
      <c r="E176" s="39">
        <v>20686</v>
      </c>
      <c r="F176" s="69">
        <f t="shared" si="26"/>
        <v>4708.1</v>
      </c>
      <c r="G176" s="40">
        <f t="shared" si="27"/>
        <v>380.6</v>
      </c>
      <c r="H176" s="77">
        <f t="shared" si="28"/>
        <v>5088.700000000001</v>
      </c>
      <c r="I176" s="41">
        <f t="shared" si="29"/>
        <v>1720</v>
      </c>
      <c r="J176" s="42">
        <f t="shared" si="30"/>
        <v>101.8</v>
      </c>
      <c r="K176" s="62">
        <v>22</v>
      </c>
      <c r="L176" s="43">
        <f t="shared" si="24"/>
        <v>6932.500000000001</v>
      </c>
      <c r="N176" s="79"/>
    </row>
    <row r="177" spans="1:14" ht="12.75">
      <c r="A177" s="35">
        <v>170</v>
      </c>
      <c r="B177" s="36">
        <f t="shared" si="23"/>
        <v>103.89</v>
      </c>
      <c r="C177" s="37">
        <f t="shared" si="25"/>
        <v>652.39</v>
      </c>
      <c r="D177" s="38">
        <v>40760</v>
      </c>
      <c r="E177" s="39">
        <v>20686</v>
      </c>
      <c r="F177" s="69">
        <f t="shared" si="26"/>
        <v>4708.1</v>
      </c>
      <c r="G177" s="40">
        <f t="shared" si="27"/>
        <v>380.5</v>
      </c>
      <c r="H177" s="77">
        <f t="shared" si="28"/>
        <v>5088.6</v>
      </c>
      <c r="I177" s="41">
        <f t="shared" si="29"/>
        <v>1719.9</v>
      </c>
      <c r="J177" s="42">
        <f t="shared" si="30"/>
        <v>101.8</v>
      </c>
      <c r="K177" s="62">
        <v>22</v>
      </c>
      <c r="L177" s="43">
        <f t="shared" si="24"/>
        <v>6932.3</v>
      </c>
      <c r="N177" s="79"/>
    </row>
    <row r="178" spans="1:14" ht="12.75">
      <c r="A178" s="35">
        <v>171</v>
      </c>
      <c r="B178" s="36">
        <f t="shared" si="23"/>
        <v>103.89</v>
      </c>
      <c r="C178" s="37">
        <f t="shared" si="25"/>
        <v>652.53</v>
      </c>
      <c r="D178" s="38">
        <v>40760</v>
      </c>
      <c r="E178" s="39">
        <v>20686</v>
      </c>
      <c r="F178" s="69">
        <f t="shared" si="26"/>
        <v>4708.1</v>
      </c>
      <c r="G178" s="40">
        <f t="shared" si="27"/>
        <v>380.4</v>
      </c>
      <c r="H178" s="77">
        <f t="shared" si="28"/>
        <v>5088.5</v>
      </c>
      <c r="I178" s="41">
        <f t="shared" si="29"/>
        <v>1719.9</v>
      </c>
      <c r="J178" s="42">
        <f t="shared" si="30"/>
        <v>101.8</v>
      </c>
      <c r="K178" s="62">
        <v>22</v>
      </c>
      <c r="L178" s="43">
        <f t="shared" si="24"/>
        <v>6932.2</v>
      </c>
      <c r="N178" s="79"/>
    </row>
    <row r="179" spans="1:14" ht="12.75">
      <c r="A179" s="35">
        <v>172</v>
      </c>
      <c r="B179" s="36">
        <f t="shared" si="23"/>
        <v>103.89</v>
      </c>
      <c r="C179" s="37">
        <f t="shared" si="25"/>
        <v>652.67</v>
      </c>
      <c r="D179" s="38">
        <v>40760</v>
      </c>
      <c r="E179" s="39">
        <v>20686</v>
      </c>
      <c r="F179" s="69">
        <f t="shared" si="26"/>
        <v>4708.1</v>
      </c>
      <c r="G179" s="40">
        <f t="shared" si="27"/>
        <v>380.3</v>
      </c>
      <c r="H179" s="77">
        <f t="shared" si="28"/>
        <v>5088.400000000001</v>
      </c>
      <c r="I179" s="41">
        <f t="shared" si="29"/>
        <v>1719.9</v>
      </c>
      <c r="J179" s="42">
        <f t="shared" si="30"/>
        <v>101.8</v>
      </c>
      <c r="K179" s="62">
        <v>22</v>
      </c>
      <c r="L179" s="43">
        <f t="shared" si="24"/>
        <v>6932.100000000001</v>
      </c>
      <c r="N179" s="79"/>
    </row>
    <row r="180" spans="1:14" ht="12.75">
      <c r="A180" s="35">
        <v>173</v>
      </c>
      <c r="B180" s="36">
        <f t="shared" si="23"/>
        <v>103.89</v>
      </c>
      <c r="C180" s="37">
        <f t="shared" si="25"/>
        <v>652.81</v>
      </c>
      <c r="D180" s="38">
        <v>40760</v>
      </c>
      <c r="E180" s="39">
        <v>20686</v>
      </c>
      <c r="F180" s="69">
        <f t="shared" si="26"/>
        <v>4708.1</v>
      </c>
      <c r="G180" s="40">
        <f t="shared" si="27"/>
        <v>380.3</v>
      </c>
      <c r="H180" s="77">
        <f t="shared" si="28"/>
        <v>5088.400000000001</v>
      </c>
      <c r="I180" s="41">
        <f t="shared" si="29"/>
        <v>1719.9</v>
      </c>
      <c r="J180" s="42">
        <f t="shared" si="30"/>
        <v>101.8</v>
      </c>
      <c r="K180" s="62">
        <v>22</v>
      </c>
      <c r="L180" s="43">
        <f t="shared" si="24"/>
        <v>6932.100000000001</v>
      </c>
      <c r="N180" s="79"/>
    </row>
    <row r="181" spans="1:14" ht="12.75">
      <c r="A181" s="35">
        <v>174</v>
      </c>
      <c r="B181" s="36">
        <f t="shared" si="23"/>
        <v>103.89</v>
      </c>
      <c r="C181" s="37">
        <f t="shared" si="25"/>
        <v>652.96</v>
      </c>
      <c r="D181" s="38">
        <v>40760</v>
      </c>
      <c r="E181" s="39">
        <v>20686</v>
      </c>
      <c r="F181" s="69">
        <f t="shared" si="26"/>
        <v>4708.1</v>
      </c>
      <c r="G181" s="40">
        <f t="shared" si="27"/>
        <v>380.2</v>
      </c>
      <c r="H181" s="77">
        <f t="shared" si="28"/>
        <v>5088.3</v>
      </c>
      <c r="I181" s="41">
        <f t="shared" si="29"/>
        <v>1719.8</v>
      </c>
      <c r="J181" s="42">
        <f t="shared" si="30"/>
        <v>101.8</v>
      </c>
      <c r="K181" s="62">
        <v>22</v>
      </c>
      <c r="L181" s="43">
        <f t="shared" si="24"/>
        <v>6931.900000000001</v>
      </c>
      <c r="N181" s="79"/>
    </row>
    <row r="182" spans="1:14" ht="12.75">
      <c r="A182" s="35">
        <v>175</v>
      </c>
      <c r="B182" s="36">
        <f t="shared" si="23"/>
        <v>103.89</v>
      </c>
      <c r="C182" s="37">
        <f t="shared" si="25"/>
        <v>653.1</v>
      </c>
      <c r="D182" s="38">
        <v>40760</v>
      </c>
      <c r="E182" s="39">
        <v>20686</v>
      </c>
      <c r="F182" s="69">
        <f t="shared" si="26"/>
        <v>4708.1</v>
      </c>
      <c r="G182" s="40">
        <f t="shared" si="27"/>
        <v>380.1</v>
      </c>
      <c r="H182" s="77">
        <f t="shared" si="28"/>
        <v>5088.200000000001</v>
      </c>
      <c r="I182" s="41">
        <f t="shared" si="29"/>
        <v>1719.8</v>
      </c>
      <c r="J182" s="42">
        <f t="shared" si="30"/>
        <v>101.8</v>
      </c>
      <c r="K182" s="62">
        <v>22</v>
      </c>
      <c r="L182" s="43">
        <f t="shared" si="24"/>
        <v>6931.800000000001</v>
      </c>
      <c r="N182" s="79"/>
    </row>
    <row r="183" spans="1:14" ht="12.75">
      <c r="A183" s="35">
        <v>176</v>
      </c>
      <c r="B183" s="36">
        <f t="shared" si="23"/>
        <v>103.89</v>
      </c>
      <c r="C183" s="37">
        <f t="shared" si="25"/>
        <v>653.24</v>
      </c>
      <c r="D183" s="38">
        <v>40760</v>
      </c>
      <c r="E183" s="39">
        <v>20686</v>
      </c>
      <c r="F183" s="69">
        <f t="shared" si="26"/>
        <v>4708.1</v>
      </c>
      <c r="G183" s="40">
        <f t="shared" si="27"/>
        <v>380</v>
      </c>
      <c r="H183" s="77">
        <f t="shared" si="28"/>
        <v>5088.1</v>
      </c>
      <c r="I183" s="41">
        <f t="shared" si="29"/>
        <v>1719.8</v>
      </c>
      <c r="J183" s="42">
        <f t="shared" si="30"/>
        <v>101.8</v>
      </c>
      <c r="K183" s="62">
        <v>22</v>
      </c>
      <c r="L183" s="43">
        <f t="shared" si="24"/>
        <v>6931.700000000001</v>
      </c>
      <c r="N183" s="79"/>
    </row>
    <row r="184" spans="1:14" ht="12.75">
      <c r="A184" s="35">
        <v>177</v>
      </c>
      <c r="B184" s="36">
        <f t="shared" si="23"/>
        <v>103.89</v>
      </c>
      <c r="C184" s="37">
        <f t="shared" si="25"/>
        <v>653.39</v>
      </c>
      <c r="D184" s="38">
        <v>40760</v>
      </c>
      <c r="E184" s="39">
        <v>20686</v>
      </c>
      <c r="F184" s="69">
        <f t="shared" si="26"/>
        <v>4708.1</v>
      </c>
      <c r="G184" s="40">
        <f t="shared" si="27"/>
        <v>379.9</v>
      </c>
      <c r="H184" s="77">
        <f t="shared" si="28"/>
        <v>5088</v>
      </c>
      <c r="I184" s="41">
        <f t="shared" si="29"/>
        <v>1719.7</v>
      </c>
      <c r="J184" s="42">
        <f t="shared" si="30"/>
        <v>101.8</v>
      </c>
      <c r="K184" s="62">
        <v>22</v>
      </c>
      <c r="L184" s="43">
        <f t="shared" si="24"/>
        <v>6931.5</v>
      </c>
      <c r="N184" s="79"/>
    </row>
    <row r="185" spans="1:14" ht="12.75">
      <c r="A185" s="35">
        <v>178</v>
      </c>
      <c r="B185" s="36">
        <f t="shared" si="23"/>
        <v>103.89</v>
      </c>
      <c r="C185" s="37">
        <f t="shared" si="25"/>
        <v>653.53</v>
      </c>
      <c r="D185" s="38">
        <v>40760</v>
      </c>
      <c r="E185" s="39">
        <v>20686</v>
      </c>
      <c r="F185" s="69">
        <f t="shared" si="26"/>
        <v>4708.1</v>
      </c>
      <c r="G185" s="40">
        <f t="shared" si="27"/>
        <v>379.8</v>
      </c>
      <c r="H185" s="77">
        <f t="shared" si="28"/>
        <v>5087.900000000001</v>
      </c>
      <c r="I185" s="41">
        <f t="shared" si="29"/>
        <v>1719.7</v>
      </c>
      <c r="J185" s="42">
        <f t="shared" si="30"/>
        <v>101.8</v>
      </c>
      <c r="K185" s="62">
        <v>22</v>
      </c>
      <c r="L185" s="43">
        <f t="shared" si="24"/>
        <v>6931.400000000001</v>
      </c>
      <c r="N185" s="79"/>
    </row>
    <row r="186" spans="1:14" ht="12.75">
      <c r="A186" s="35">
        <v>179</v>
      </c>
      <c r="B186" s="36">
        <f t="shared" si="23"/>
        <v>103.89</v>
      </c>
      <c r="C186" s="37">
        <f t="shared" si="25"/>
        <v>653.68</v>
      </c>
      <c r="D186" s="38">
        <v>40760</v>
      </c>
      <c r="E186" s="39">
        <v>20686</v>
      </c>
      <c r="F186" s="69">
        <f t="shared" si="26"/>
        <v>4708.1</v>
      </c>
      <c r="G186" s="40">
        <f t="shared" si="27"/>
        <v>379.7</v>
      </c>
      <c r="H186" s="77">
        <f t="shared" si="28"/>
        <v>5087.8</v>
      </c>
      <c r="I186" s="41">
        <f t="shared" si="29"/>
        <v>1719.7</v>
      </c>
      <c r="J186" s="42">
        <f t="shared" si="30"/>
        <v>101.8</v>
      </c>
      <c r="K186" s="62">
        <v>22</v>
      </c>
      <c r="L186" s="43">
        <f t="shared" si="24"/>
        <v>6931.3</v>
      </c>
      <c r="N186" s="79"/>
    </row>
    <row r="187" spans="1:14" ht="12.75">
      <c r="A187" s="35">
        <v>180</v>
      </c>
      <c r="B187" s="36">
        <f t="shared" si="23"/>
        <v>103.89</v>
      </c>
      <c r="C187" s="37">
        <f t="shared" si="25"/>
        <v>653.82</v>
      </c>
      <c r="D187" s="38">
        <v>40760</v>
      </c>
      <c r="E187" s="39">
        <v>20686</v>
      </c>
      <c r="F187" s="69">
        <f t="shared" si="26"/>
        <v>4708.1</v>
      </c>
      <c r="G187" s="40">
        <f t="shared" si="27"/>
        <v>379.7</v>
      </c>
      <c r="H187" s="77">
        <f t="shared" si="28"/>
        <v>5087.8</v>
      </c>
      <c r="I187" s="41">
        <f t="shared" si="29"/>
        <v>1719.7</v>
      </c>
      <c r="J187" s="42">
        <f t="shared" si="30"/>
        <v>101.8</v>
      </c>
      <c r="K187" s="62">
        <v>22</v>
      </c>
      <c r="L187" s="43">
        <f t="shared" si="24"/>
        <v>6931.3</v>
      </c>
      <c r="N187" s="79"/>
    </row>
    <row r="188" spans="1:14" ht="12.75">
      <c r="A188" s="35">
        <v>181</v>
      </c>
      <c r="B188" s="36">
        <f t="shared" si="23"/>
        <v>103.89</v>
      </c>
      <c r="C188" s="37">
        <f t="shared" si="25"/>
        <v>653.97</v>
      </c>
      <c r="D188" s="38">
        <v>40760</v>
      </c>
      <c r="E188" s="39">
        <v>20686</v>
      </c>
      <c r="F188" s="69">
        <f t="shared" si="26"/>
        <v>4708.1</v>
      </c>
      <c r="G188" s="40">
        <f t="shared" si="27"/>
        <v>379.6</v>
      </c>
      <c r="H188" s="77">
        <f t="shared" si="28"/>
        <v>5087.700000000001</v>
      </c>
      <c r="I188" s="41">
        <f t="shared" si="29"/>
        <v>1719.6</v>
      </c>
      <c r="J188" s="42">
        <f t="shared" si="30"/>
        <v>101.8</v>
      </c>
      <c r="K188" s="62">
        <v>22</v>
      </c>
      <c r="L188" s="43">
        <f t="shared" si="24"/>
        <v>6931.100000000001</v>
      </c>
      <c r="N188" s="79"/>
    </row>
    <row r="189" spans="1:14" ht="12.75">
      <c r="A189" s="35">
        <v>182</v>
      </c>
      <c r="B189" s="36">
        <f t="shared" si="23"/>
        <v>103.89</v>
      </c>
      <c r="C189" s="37">
        <f t="shared" si="25"/>
        <v>654.11</v>
      </c>
      <c r="D189" s="38">
        <v>40760</v>
      </c>
      <c r="E189" s="39">
        <v>20686</v>
      </c>
      <c r="F189" s="69">
        <f t="shared" si="26"/>
        <v>4708.1</v>
      </c>
      <c r="G189" s="40">
        <f t="shared" si="27"/>
        <v>379.5</v>
      </c>
      <c r="H189" s="77">
        <f t="shared" si="28"/>
        <v>5087.6</v>
      </c>
      <c r="I189" s="41">
        <f t="shared" si="29"/>
        <v>1719.6</v>
      </c>
      <c r="J189" s="42">
        <f t="shared" si="30"/>
        <v>101.8</v>
      </c>
      <c r="K189" s="62">
        <v>22</v>
      </c>
      <c r="L189" s="43">
        <f t="shared" si="24"/>
        <v>6931.000000000001</v>
      </c>
      <c r="N189" s="79"/>
    </row>
    <row r="190" spans="1:14" ht="12.75">
      <c r="A190" s="35">
        <v>183</v>
      </c>
      <c r="B190" s="36">
        <f t="shared" si="23"/>
        <v>103.89</v>
      </c>
      <c r="C190" s="37">
        <f t="shared" si="25"/>
        <v>654.26</v>
      </c>
      <c r="D190" s="38">
        <v>40760</v>
      </c>
      <c r="E190" s="39">
        <v>20686</v>
      </c>
      <c r="F190" s="69">
        <f t="shared" si="26"/>
        <v>4708.1</v>
      </c>
      <c r="G190" s="40">
        <f t="shared" si="27"/>
        <v>379.4</v>
      </c>
      <c r="H190" s="77">
        <f t="shared" si="28"/>
        <v>5087.5</v>
      </c>
      <c r="I190" s="41">
        <f t="shared" si="29"/>
        <v>1719.6</v>
      </c>
      <c r="J190" s="42">
        <f t="shared" si="30"/>
        <v>101.8</v>
      </c>
      <c r="K190" s="62">
        <v>22</v>
      </c>
      <c r="L190" s="43">
        <f t="shared" si="24"/>
        <v>6930.900000000001</v>
      </c>
      <c r="N190" s="79"/>
    </row>
    <row r="191" spans="1:14" ht="12.75">
      <c r="A191" s="35">
        <v>184</v>
      </c>
      <c r="B191" s="36">
        <f t="shared" si="23"/>
        <v>103.89</v>
      </c>
      <c r="C191" s="37">
        <f t="shared" si="25"/>
        <v>654.41</v>
      </c>
      <c r="D191" s="38">
        <v>40760</v>
      </c>
      <c r="E191" s="39">
        <v>20686</v>
      </c>
      <c r="F191" s="69">
        <f t="shared" si="26"/>
        <v>4708.1</v>
      </c>
      <c r="G191" s="40">
        <f t="shared" si="27"/>
        <v>379.3</v>
      </c>
      <c r="H191" s="77">
        <f t="shared" si="28"/>
        <v>5087.400000000001</v>
      </c>
      <c r="I191" s="41">
        <f t="shared" si="29"/>
        <v>1719.5</v>
      </c>
      <c r="J191" s="42">
        <f t="shared" si="30"/>
        <v>101.7</v>
      </c>
      <c r="K191" s="62">
        <v>22</v>
      </c>
      <c r="L191" s="43">
        <f t="shared" si="24"/>
        <v>6930.6</v>
      </c>
      <c r="N191" s="79"/>
    </row>
    <row r="192" spans="1:14" ht="12.75">
      <c r="A192" s="35">
        <v>185</v>
      </c>
      <c r="B192" s="36">
        <f t="shared" si="23"/>
        <v>103.89</v>
      </c>
      <c r="C192" s="37">
        <f t="shared" si="25"/>
        <v>654.55</v>
      </c>
      <c r="D192" s="38">
        <v>40760</v>
      </c>
      <c r="E192" s="39">
        <v>20686</v>
      </c>
      <c r="F192" s="69">
        <f t="shared" si="26"/>
        <v>4708.1</v>
      </c>
      <c r="G192" s="40">
        <f t="shared" si="27"/>
        <v>379.2</v>
      </c>
      <c r="H192" s="77">
        <f t="shared" si="28"/>
        <v>5087.3</v>
      </c>
      <c r="I192" s="41">
        <f t="shared" si="29"/>
        <v>1719.5</v>
      </c>
      <c r="J192" s="42">
        <f t="shared" si="30"/>
        <v>101.7</v>
      </c>
      <c r="K192" s="62">
        <v>22</v>
      </c>
      <c r="L192" s="43">
        <f t="shared" si="24"/>
        <v>6930.5</v>
      </c>
      <c r="N192" s="79"/>
    </row>
    <row r="193" spans="1:14" ht="12.75">
      <c r="A193" s="35">
        <v>186</v>
      </c>
      <c r="B193" s="36">
        <f t="shared" si="23"/>
        <v>103.89</v>
      </c>
      <c r="C193" s="37">
        <f t="shared" si="25"/>
        <v>654.7</v>
      </c>
      <c r="D193" s="38">
        <v>40760</v>
      </c>
      <c r="E193" s="39">
        <v>20686</v>
      </c>
      <c r="F193" s="69">
        <f t="shared" si="26"/>
        <v>4708.1</v>
      </c>
      <c r="G193" s="40">
        <f t="shared" si="27"/>
        <v>379.2</v>
      </c>
      <c r="H193" s="77">
        <f t="shared" si="28"/>
        <v>5087.3</v>
      </c>
      <c r="I193" s="41">
        <f t="shared" si="29"/>
        <v>1719.5</v>
      </c>
      <c r="J193" s="42">
        <f t="shared" si="30"/>
        <v>101.7</v>
      </c>
      <c r="K193" s="62">
        <v>22</v>
      </c>
      <c r="L193" s="43">
        <f t="shared" si="24"/>
        <v>6930.5</v>
      </c>
      <c r="N193" s="79"/>
    </row>
    <row r="194" spans="1:14" ht="12.75">
      <c r="A194" s="35">
        <v>187</v>
      </c>
      <c r="B194" s="36">
        <f t="shared" si="23"/>
        <v>103.89</v>
      </c>
      <c r="C194" s="37">
        <f t="shared" si="25"/>
        <v>654.85</v>
      </c>
      <c r="D194" s="38">
        <v>40760</v>
      </c>
      <c r="E194" s="39">
        <v>20686</v>
      </c>
      <c r="F194" s="69">
        <f t="shared" si="26"/>
        <v>4708.1</v>
      </c>
      <c r="G194" s="40">
        <f t="shared" si="27"/>
        <v>379.1</v>
      </c>
      <c r="H194" s="77">
        <f t="shared" si="28"/>
        <v>5087.200000000001</v>
      </c>
      <c r="I194" s="41">
        <f t="shared" si="29"/>
        <v>1719.5</v>
      </c>
      <c r="J194" s="42">
        <f t="shared" si="30"/>
        <v>101.7</v>
      </c>
      <c r="K194" s="62">
        <v>22</v>
      </c>
      <c r="L194" s="43">
        <f t="shared" si="24"/>
        <v>6930.400000000001</v>
      </c>
      <c r="N194" s="79"/>
    </row>
    <row r="195" spans="1:14" ht="12.75">
      <c r="A195" s="35">
        <v>188</v>
      </c>
      <c r="B195" s="36">
        <f t="shared" si="23"/>
        <v>103.89</v>
      </c>
      <c r="C195" s="37">
        <f t="shared" si="25"/>
        <v>655</v>
      </c>
      <c r="D195" s="38">
        <v>40760</v>
      </c>
      <c r="E195" s="39">
        <v>20686</v>
      </c>
      <c r="F195" s="69">
        <f t="shared" si="26"/>
        <v>4708.1</v>
      </c>
      <c r="G195" s="40">
        <f t="shared" si="27"/>
        <v>379</v>
      </c>
      <c r="H195" s="77">
        <f t="shared" si="28"/>
        <v>5087.1</v>
      </c>
      <c r="I195" s="41">
        <f t="shared" si="29"/>
        <v>1719.4</v>
      </c>
      <c r="J195" s="42">
        <f t="shared" si="30"/>
        <v>101.7</v>
      </c>
      <c r="K195" s="62">
        <v>22</v>
      </c>
      <c r="L195" s="43">
        <f t="shared" si="24"/>
        <v>6930.2</v>
      </c>
      <c r="N195" s="79"/>
    </row>
    <row r="196" spans="1:14" ht="12.75">
      <c r="A196" s="35">
        <v>189</v>
      </c>
      <c r="B196" s="36">
        <f t="shared" si="23"/>
        <v>103.89</v>
      </c>
      <c r="C196" s="37">
        <f t="shared" si="25"/>
        <v>655.15</v>
      </c>
      <c r="D196" s="38">
        <v>40760</v>
      </c>
      <c r="E196" s="39">
        <v>20686</v>
      </c>
      <c r="F196" s="69">
        <f t="shared" si="26"/>
        <v>4708.1</v>
      </c>
      <c r="G196" s="40">
        <f t="shared" si="27"/>
        <v>378.9</v>
      </c>
      <c r="H196" s="77">
        <f t="shared" si="28"/>
        <v>5087</v>
      </c>
      <c r="I196" s="41">
        <f t="shared" si="29"/>
        <v>1719.4</v>
      </c>
      <c r="J196" s="42">
        <f t="shared" si="30"/>
        <v>101.7</v>
      </c>
      <c r="K196" s="62">
        <v>22</v>
      </c>
      <c r="L196" s="43">
        <f t="shared" si="24"/>
        <v>6930.099999999999</v>
      </c>
      <c r="N196" s="79"/>
    </row>
    <row r="197" spans="1:14" ht="12.75">
      <c r="A197" s="35">
        <v>190</v>
      </c>
      <c r="B197" s="36">
        <f t="shared" si="23"/>
        <v>103.89</v>
      </c>
      <c r="C197" s="37">
        <f t="shared" si="25"/>
        <v>655.29</v>
      </c>
      <c r="D197" s="38">
        <v>40760</v>
      </c>
      <c r="E197" s="39">
        <v>20686</v>
      </c>
      <c r="F197" s="69">
        <f t="shared" si="26"/>
        <v>4708.1</v>
      </c>
      <c r="G197" s="40">
        <f t="shared" si="27"/>
        <v>378.8</v>
      </c>
      <c r="H197" s="77">
        <f t="shared" si="28"/>
        <v>5086.900000000001</v>
      </c>
      <c r="I197" s="41">
        <f t="shared" si="29"/>
        <v>1719.4</v>
      </c>
      <c r="J197" s="42">
        <f t="shared" si="30"/>
        <v>101.7</v>
      </c>
      <c r="K197" s="62">
        <v>22</v>
      </c>
      <c r="L197" s="43">
        <f t="shared" si="24"/>
        <v>6930.000000000001</v>
      </c>
      <c r="N197" s="79"/>
    </row>
    <row r="198" spans="1:14" ht="12.75">
      <c r="A198" s="35">
        <v>191</v>
      </c>
      <c r="B198" s="36">
        <f t="shared" si="23"/>
        <v>103.89</v>
      </c>
      <c r="C198" s="37">
        <f t="shared" si="25"/>
        <v>655.44</v>
      </c>
      <c r="D198" s="38">
        <v>40760</v>
      </c>
      <c r="E198" s="39">
        <v>20686</v>
      </c>
      <c r="F198" s="69">
        <f t="shared" si="26"/>
        <v>4708.1</v>
      </c>
      <c r="G198" s="40">
        <f t="shared" si="27"/>
        <v>378.7</v>
      </c>
      <c r="H198" s="77">
        <f t="shared" si="28"/>
        <v>5086.8</v>
      </c>
      <c r="I198" s="41">
        <f t="shared" si="29"/>
        <v>1719.3</v>
      </c>
      <c r="J198" s="42">
        <f t="shared" si="30"/>
        <v>101.7</v>
      </c>
      <c r="K198" s="62">
        <v>22</v>
      </c>
      <c r="L198" s="43">
        <f t="shared" si="24"/>
        <v>6929.8</v>
      </c>
      <c r="N198" s="79"/>
    </row>
    <row r="199" spans="1:14" ht="12.75">
      <c r="A199" s="35">
        <v>192</v>
      </c>
      <c r="B199" s="36">
        <f t="shared" si="23"/>
        <v>103.89</v>
      </c>
      <c r="C199" s="37">
        <f t="shared" si="25"/>
        <v>655.59</v>
      </c>
      <c r="D199" s="38">
        <v>40760</v>
      </c>
      <c r="E199" s="39">
        <v>20686</v>
      </c>
      <c r="F199" s="69">
        <f t="shared" si="26"/>
        <v>4708.1</v>
      </c>
      <c r="G199" s="40">
        <f t="shared" si="27"/>
        <v>378.6</v>
      </c>
      <c r="H199" s="77">
        <f t="shared" si="28"/>
        <v>5086.700000000001</v>
      </c>
      <c r="I199" s="41">
        <f t="shared" si="29"/>
        <v>1719.3</v>
      </c>
      <c r="J199" s="42">
        <f t="shared" si="30"/>
        <v>101.7</v>
      </c>
      <c r="K199" s="62">
        <v>22</v>
      </c>
      <c r="L199" s="43">
        <f t="shared" si="24"/>
        <v>6929.700000000001</v>
      </c>
      <c r="N199" s="79"/>
    </row>
    <row r="200" spans="1:14" ht="12.75">
      <c r="A200" s="35">
        <v>193</v>
      </c>
      <c r="B200" s="36">
        <f t="shared" si="23"/>
        <v>103.89</v>
      </c>
      <c r="C200" s="37">
        <f t="shared" si="25"/>
        <v>655.74</v>
      </c>
      <c r="D200" s="38">
        <v>40760</v>
      </c>
      <c r="E200" s="39">
        <v>20686</v>
      </c>
      <c r="F200" s="69">
        <f t="shared" si="26"/>
        <v>4708.1</v>
      </c>
      <c r="G200" s="40">
        <f t="shared" si="27"/>
        <v>378.6</v>
      </c>
      <c r="H200" s="77">
        <f t="shared" si="28"/>
        <v>5086.700000000001</v>
      </c>
      <c r="I200" s="41">
        <f t="shared" si="29"/>
        <v>1719.3</v>
      </c>
      <c r="J200" s="42">
        <f t="shared" si="30"/>
        <v>101.7</v>
      </c>
      <c r="K200" s="62">
        <v>22</v>
      </c>
      <c r="L200" s="43">
        <f t="shared" si="24"/>
        <v>6929.700000000001</v>
      </c>
      <c r="N200" s="79"/>
    </row>
    <row r="201" spans="1:14" ht="12.75">
      <c r="A201" s="35">
        <v>194</v>
      </c>
      <c r="B201" s="36">
        <f aca="true" t="shared" si="31" ref="B201:B264">ROUND(IF(A201&lt;B$295,(IF(A201&lt;21,B$300+B$301*A201,B$288+B$289*A201+B$290*A201^2+B$291*A201^3+B$292*A201^4+B$293*A201^5)),(B$297)),2)</f>
        <v>103.89</v>
      </c>
      <c r="C201" s="37">
        <f t="shared" si="25"/>
        <v>655.89</v>
      </c>
      <c r="D201" s="38">
        <v>40760</v>
      </c>
      <c r="E201" s="39">
        <v>20686</v>
      </c>
      <c r="F201" s="69">
        <f t="shared" si="26"/>
        <v>4708.1</v>
      </c>
      <c r="G201" s="40">
        <f t="shared" si="27"/>
        <v>378.5</v>
      </c>
      <c r="H201" s="77">
        <f t="shared" si="28"/>
        <v>5086.6</v>
      </c>
      <c r="I201" s="41">
        <f t="shared" si="29"/>
        <v>1719.3</v>
      </c>
      <c r="J201" s="42">
        <f t="shared" si="30"/>
        <v>101.7</v>
      </c>
      <c r="K201" s="62">
        <v>22</v>
      </c>
      <c r="L201" s="43">
        <f t="shared" si="24"/>
        <v>6929.6</v>
      </c>
      <c r="N201" s="79"/>
    </row>
    <row r="202" spans="1:14" ht="12.75">
      <c r="A202" s="35">
        <v>195</v>
      </c>
      <c r="B202" s="36">
        <f t="shared" si="31"/>
        <v>103.89</v>
      </c>
      <c r="C202" s="37">
        <f t="shared" si="25"/>
        <v>656.04</v>
      </c>
      <c r="D202" s="38">
        <v>40760</v>
      </c>
      <c r="E202" s="39">
        <v>20686</v>
      </c>
      <c r="F202" s="69">
        <f t="shared" si="26"/>
        <v>4708.1</v>
      </c>
      <c r="G202" s="40">
        <f t="shared" si="27"/>
        <v>378.4</v>
      </c>
      <c r="H202" s="77">
        <f t="shared" si="28"/>
        <v>5086.5</v>
      </c>
      <c r="I202" s="41">
        <f t="shared" si="29"/>
        <v>1719.2</v>
      </c>
      <c r="J202" s="42">
        <f t="shared" si="30"/>
        <v>101.7</v>
      </c>
      <c r="K202" s="62">
        <v>22</v>
      </c>
      <c r="L202" s="43">
        <f t="shared" si="24"/>
        <v>6929.4</v>
      </c>
      <c r="N202" s="79"/>
    </row>
    <row r="203" spans="1:14" ht="12.75">
      <c r="A203" s="35">
        <v>196</v>
      </c>
      <c r="B203" s="36">
        <f t="shared" si="31"/>
        <v>103.89</v>
      </c>
      <c r="C203" s="37">
        <f t="shared" si="25"/>
        <v>656.19</v>
      </c>
      <c r="D203" s="38">
        <v>40760</v>
      </c>
      <c r="E203" s="39">
        <v>20686</v>
      </c>
      <c r="F203" s="69">
        <f t="shared" si="26"/>
        <v>4708.1</v>
      </c>
      <c r="G203" s="40">
        <f t="shared" si="27"/>
        <v>378.3</v>
      </c>
      <c r="H203" s="77">
        <f t="shared" si="28"/>
        <v>5086.400000000001</v>
      </c>
      <c r="I203" s="41">
        <f t="shared" si="29"/>
        <v>1719.2</v>
      </c>
      <c r="J203" s="42">
        <f t="shared" si="30"/>
        <v>101.7</v>
      </c>
      <c r="K203" s="62">
        <v>22</v>
      </c>
      <c r="L203" s="43">
        <f t="shared" si="24"/>
        <v>6929.3</v>
      </c>
      <c r="N203" s="79"/>
    </row>
    <row r="204" spans="1:14" ht="12.75">
      <c r="A204" s="35">
        <v>197</v>
      </c>
      <c r="B204" s="36">
        <f t="shared" si="31"/>
        <v>103.89</v>
      </c>
      <c r="C204" s="37">
        <f t="shared" si="25"/>
        <v>656.34</v>
      </c>
      <c r="D204" s="38">
        <v>40760</v>
      </c>
      <c r="E204" s="39">
        <v>20686</v>
      </c>
      <c r="F204" s="69">
        <f t="shared" si="26"/>
        <v>4708.1</v>
      </c>
      <c r="G204" s="40">
        <f t="shared" si="27"/>
        <v>378.2</v>
      </c>
      <c r="H204" s="77">
        <f t="shared" si="28"/>
        <v>5086.3</v>
      </c>
      <c r="I204" s="41">
        <f t="shared" si="29"/>
        <v>1719.2</v>
      </c>
      <c r="J204" s="42">
        <f t="shared" si="30"/>
        <v>101.7</v>
      </c>
      <c r="K204" s="62">
        <v>22</v>
      </c>
      <c r="L204" s="43">
        <f t="shared" si="24"/>
        <v>6929.2</v>
      </c>
      <c r="N204" s="79"/>
    </row>
    <row r="205" spans="1:14" ht="12.75">
      <c r="A205" s="35">
        <v>198</v>
      </c>
      <c r="B205" s="36">
        <f t="shared" si="31"/>
        <v>103.89</v>
      </c>
      <c r="C205" s="37">
        <f t="shared" si="25"/>
        <v>656.49</v>
      </c>
      <c r="D205" s="38">
        <v>40760</v>
      </c>
      <c r="E205" s="39">
        <v>20686</v>
      </c>
      <c r="F205" s="69">
        <f t="shared" si="26"/>
        <v>4708.1</v>
      </c>
      <c r="G205" s="40">
        <f t="shared" si="27"/>
        <v>378.1</v>
      </c>
      <c r="H205" s="77">
        <f t="shared" si="28"/>
        <v>5086.200000000001</v>
      </c>
      <c r="I205" s="41">
        <f t="shared" si="29"/>
        <v>1719.1</v>
      </c>
      <c r="J205" s="42">
        <f t="shared" si="30"/>
        <v>101.7</v>
      </c>
      <c r="K205" s="62">
        <v>22</v>
      </c>
      <c r="L205" s="43">
        <f t="shared" si="24"/>
        <v>6929.000000000001</v>
      </c>
      <c r="N205" s="79"/>
    </row>
    <row r="206" spans="1:14" ht="12.75">
      <c r="A206" s="35">
        <v>199</v>
      </c>
      <c r="B206" s="36">
        <f t="shared" si="31"/>
        <v>103.89</v>
      </c>
      <c r="C206" s="37">
        <f t="shared" si="25"/>
        <v>656.64</v>
      </c>
      <c r="D206" s="38">
        <v>40760</v>
      </c>
      <c r="E206" s="39">
        <v>20686</v>
      </c>
      <c r="F206" s="69">
        <f t="shared" si="26"/>
        <v>4708.1</v>
      </c>
      <c r="G206" s="40">
        <f t="shared" si="27"/>
        <v>378</v>
      </c>
      <c r="H206" s="77">
        <f t="shared" si="28"/>
        <v>5086.1</v>
      </c>
      <c r="I206" s="41">
        <f t="shared" si="29"/>
        <v>1719.1</v>
      </c>
      <c r="J206" s="42">
        <f t="shared" si="30"/>
        <v>101.7</v>
      </c>
      <c r="K206" s="62">
        <v>22</v>
      </c>
      <c r="L206" s="43">
        <f t="shared" si="24"/>
        <v>6928.900000000001</v>
      </c>
      <c r="N206" s="79"/>
    </row>
    <row r="207" spans="1:14" ht="12.75">
      <c r="A207" s="35">
        <v>200</v>
      </c>
      <c r="B207" s="36">
        <f t="shared" si="31"/>
        <v>103.89</v>
      </c>
      <c r="C207" s="37">
        <f t="shared" si="25"/>
        <v>656.78</v>
      </c>
      <c r="D207" s="38">
        <v>40760</v>
      </c>
      <c r="E207" s="39">
        <v>20686</v>
      </c>
      <c r="F207" s="69">
        <f t="shared" si="26"/>
        <v>4708.1</v>
      </c>
      <c r="G207" s="40">
        <f t="shared" si="27"/>
        <v>378</v>
      </c>
      <c r="H207" s="77">
        <f t="shared" si="28"/>
        <v>5086.1</v>
      </c>
      <c r="I207" s="41">
        <f t="shared" si="29"/>
        <v>1719.1</v>
      </c>
      <c r="J207" s="42">
        <f t="shared" si="30"/>
        <v>101.7</v>
      </c>
      <c r="K207" s="62">
        <v>22</v>
      </c>
      <c r="L207" s="43">
        <f t="shared" si="24"/>
        <v>6928.900000000001</v>
      </c>
      <c r="N207" s="79"/>
    </row>
    <row r="208" spans="1:14" ht="12.75">
      <c r="A208" s="35">
        <v>201</v>
      </c>
      <c r="B208" s="36">
        <f t="shared" si="31"/>
        <v>103.89</v>
      </c>
      <c r="C208" s="37">
        <f t="shared" si="25"/>
        <v>656.93</v>
      </c>
      <c r="D208" s="38">
        <v>40760</v>
      </c>
      <c r="E208" s="39">
        <v>20686</v>
      </c>
      <c r="F208" s="69">
        <f t="shared" si="26"/>
        <v>4708.1</v>
      </c>
      <c r="G208" s="40">
        <f t="shared" si="27"/>
        <v>377.9</v>
      </c>
      <c r="H208" s="77">
        <f t="shared" si="28"/>
        <v>5086</v>
      </c>
      <c r="I208" s="41">
        <f t="shared" si="29"/>
        <v>1719.1</v>
      </c>
      <c r="J208" s="42">
        <f t="shared" si="30"/>
        <v>101.7</v>
      </c>
      <c r="K208" s="62">
        <v>22</v>
      </c>
      <c r="L208" s="43">
        <f aca="true" t="shared" si="32" ref="L208:L271">SUM(H208:K208)</f>
        <v>6928.8</v>
      </c>
      <c r="N208" s="79"/>
    </row>
    <row r="209" spans="1:14" ht="12.75">
      <c r="A209" s="35">
        <v>202</v>
      </c>
      <c r="B209" s="36">
        <f t="shared" si="31"/>
        <v>103.89</v>
      </c>
      <c r="C209" s="37">
        <f aca="true" t="shared" si="33" ref="C209:C277">ROUND(IF(A209&lt;C$295,(C$288+C$289*A209+C$290*A209^2+C$291*A209^3+C$292*A209^4+C$293*A209^5),(C$297+C$298*A209+C$299*A209^2+C$300*A209^3+C$301*A209^4+C$302*A209^5)),2)</f>
        <v>657.08</v>
      </c>
      <c r="D209" s="38">
        <v>40760</v>
      </c>
      <c r="E209" s="39">
        <v>20686</v>
      </c>
      <c r="F209" s="69">
        <f t="shared" si="26"/>
        <v>4708.1</v>
      </c>
      <c r="G209" s="40">
        <f t="shared" si="27"/>
        <v>377.8</v>
      </c>
      <c r="H209" s="77">
        <f t="shared" si="28"/>
        <v>5085.900000000001</v>
      </c>
      <c r="I209" s="41">
        <f t="shared" si="29"/>
        <v>1719</v>
      </c>
      <c r="J209" s="42">
        <f t="shared" si="30"/>
        <v>101.7</v>
      </c>
      <c r="K209" s="62">
        <v>22</v>
      </c>
      <c r="L209" s="43">
        <f t="shared" si="32"/>
        <v>6928.6</v>
      </c>
      <c r="N209" s="79"/>
    </row>
    <row r="210" spans="1:14" ht="12.75">
      <c r="A210" s="35">
        <v>203</v>
      </c>
      <c r="B210" s="36">
        <f t="shared" si="31"/>
        <v>103.89</v>
      </c>
      <c r="C210" s="37">
        <f t="shared" si="33"/>
        <v>657.23</v>
      </c>
      <c r="D210" s="38">
        <v>40760</v>
      </c>
      <c r="E210" s="39">
        <v>20686</v>
      </c>
      <c r="F210" s="69">
        <f aca="true" t="shared" si="34" ref="F210:F273">ROUND(12/B210*D210,1)</f>
        <v>4708.1</v>
      </c>
      <c r="G210" s="40">
        <f aca="true" t="shared" si="35" ref="G210:G273">ROUND(12/C210*E210,1)</f>
        <v>377.7</v>
      </c>
      <c r="H210" s="77">
        <f aca="true" t="shared" si="36" ref="H210:H273">F210+G210</f>
        <v>5085.8</v>
      </c>
      <c r="I210" s="41">
        <f aca="true" t="shared" si="37" ref="I210:I273">ROUND(H210*0.338,1)</f>
        <v>1719</v>
      </c>
      <c r="J210" s="42">
        <f aca="true" t="shared" si="38" ref="J210:J273">ROUND(H210*0.02,1)</f>
        <v>101.7</v>
      </c>
      <c r="K210" s="62">
        <v>22</v>
      </c>
      <c r="L210" s="43">
        <f t="shared" si="32"/>
        <v>6928.5</v>
      </c>
      <c r="N210" s="79"/>
    </row>
    <row r="211" spans="1:14" ht="12.75">
      <c r="A211" s="35">
        <v>204</v>
      </c>
      <c r="B211" s="36">
        <f t="shared" si="31"/>
        <v>103.89</v>
      </c>
      <c r="C211" s="37">
        <f t="shared" si="33"/>
        <v>657.37</v>
      </c>
      <c r="D211" s="38">
        <v>40760</v>
      </c>
      <c r="E211" s="39">
        <v>20686</v>
      </c>
      <c r="F211" s="69">
        <f t="shared" si="34"/>
        <v>4708.1</v>
      </c>
      <c r="G211" s="40">
        <f t="shared" si="35"/>
        <v>377.6</v>
      </c>
      <c r="H211" s="77">
        <f t="shared" si="36"/>
        <v>5085.700000000001</v>
      </c>
      <c r="I211" s="41">
        <f t="shared" si="37"/>
        <v>1719</v>
      </c>
      <c r="J211" s="42">
        <f t="shared" si="38"/>
        <v>101.7</v>
      </c>
      <c r="K211" s="62">
        <v>22</v>
      </c>
      <c r="L211" s="43">
        <f t="shared" si="32"/>
        <v>6928.400000000001</v>
      </c>
      <c r="N211" s="79"/>
    </row>
    <row r="212" spans="1:14" ht="12.75">
      <c r="A212" s="35">
        <v>205</v>
      </c>
      <c r="B212" s="36">
        <f t="shared" si="31"/>
        <v>103.89</v>
      </c>
      <c r="C212" s="37">
        <f t="shared" si="33"/>
        <v>657.52</v>
      </c>
      <c r="D212" s="38">
        <v>40760</v>
      </c>
      <c r="E212" s="39">
        <v>20686</v>
      </c>
      <c r="F212" s="69">
        <f t="shared" si="34"/>
        <v>4708.1</v>
      </c>
      <c r="G212" s="40">
        <f t="shared" si="35"/>
        <v>377.5</v>
      </c>
      <c r="H212" s="77">
        <f t="shared" si="36"/>
        <v>5085.6</v>
      </c>
      <c r="I212" s="41">
        <f t="shared" si="37"/>
        <v>1718.9</v>
      </c>
      <c r="J212" s="42">
        <f t="shared" si="38"/>
        <v>101.7</v>
      </c>
      <c r="K212" s="62">
        <v>22</v>
      </c>
      <c r="L212" s="43">
        <f t="shared" si="32"/>
        <v>6928.2</v>
      </c>
      <c r="N212" s="79"/>
    </row>
    <row r="213" spans="1:14" ht="12.75">
      <c r="A213" s="35">
        <v>206</v>
      </c>
      <c r="B213" s="36">
        <f t="shared" si="31"/>
        <v>103.89</v>
      </c>
      <c r="C213" s="37">
        <f t="shared" si="33"/>
        <v>657.66</v>
      </c>
      <c r="D213" s="38">
        <v>40760</v>
      </c>
      <c r="E213" s="39">
        <v>20686</v>
      </c>
      <c r="F213" s="69">
        <f t="shared" si="34"/>
        <v>4708.1</v>
      </c>
      <c r="G213" s="40">
        <f t="shared" si="35"/>
        <v>377.4</v>
      </c>
      <c r="H213" s="77">
        <f t="shared" si="36"/>
        <v>5085.5</v>
      </c>
      <c r="I213" s="41">
        <f t="shared" si="37"/>
        <v>1718.9</v>
      </c>
      <c r="J213" s="42">
        <f t="shared" si="38"/>
        <v>101.7</v>
      </c>
      <c r="K213" s="62">
        <v>22</v>
      </c>
      <c r="L213" s="43">
        <f t="shared" si="32"/>
        <v>6928.099999999999</v>
      </c>
      <c r="N213" s="79"/>
    </row>
    <row r="214" spans="1:14" ht="12.75">
      <c r="A214" s="35">
        <v>207</v>
      </c>
      <c r="B214" s="36">
        <f t="shared" si="31"/>
        <v>103.89</v>
      </c>
      <c r="C214" s="37">
        <f t="shared" si="33"/>
        <v>657.81</v>
      </c>
      <c r="D214" s="38">
        <v>40760</v>
      </c>
      <c r="E214" s="39">
        <v>20686</v>
      </c>
      <c r="F214" s="69">
        <f t="shared" si="34"/>
        <v>4708.1</v>
      </c>
      <c r="G214" s="40">
        <f t="shared" si="35"/>
        <v>377.4</v>
      </c>
      <c r="H214" s="77">
        <f t="shared" si="36"/>
        <v>5085.5</v>
      </c>
      <c r="I214" s="41">
        <f t="shared" si="37"/>
        <v>1718.9</v>
      </c>
      <c r="J214" s="42">
        <f t="shared" si="38"/>
        <v>101.7</v>
      </c>
      <c r="K214" s="62">
        <v>22</v>
      </c>
      <c r="L214" s="43">
        <f t="shared" si="32"/>
        <v>6928.099999999999</v>
      </c>
      <c r="N214" s="79"/>
    </row>
    <row r="215" spans="1:14" ht="12.75">
      <c r="A215" s="35">
        <v>208</v>
      </c>
      <c r="B215" s="36">
        <f t="shared" si="31"/>
        <v>103.89</v>
      </c>
      <c r="C215" s="37">
        <f t="shared" si="33"/>
        <v>657.95</v>
      </c>
      <c r="D215" s="38">
        <v>40760</v>
      </c>
      <c r="E215" s="39">
        <v>20686</v>
      </c>
      <c r="F215" s="69">
        <f t="shared" si="34"/>
        <v>4708.1</v>
      </c>
      <c r="G215" s="40">
        <f t="shared" si="35"/>
        <v>377.3</v>
      </c>
      <c r="H215" s="77">
        <f t="shared" si="36"/>
        <v>5085.400000000001</v>
      </c>
      <c r="I215" s="41">
        <f t="shared" si="37"/>
        <v>1718.9</v>
      </c>
      <c r="J215" s="42">
        <f t="shared" si="38"/>
        <v>101.7</v>
      </c>
      <c r="K215" s="62">
        <v>22</v>
      </c>
      <c r="L215" s="43">
        <f t="shared" si="32"/>
        <v>6928.000000000001</v>
      </c>
      <c r="N215" s="79"/>
    </row>
    <row r="216" spans="1:14" ht="12.75">
      <c r="A216" s="35">
        <v>209</v>
      </c>
      <c r="B216" s="36">
        <f t="shared" si="31"/>
        <v>103.89</v>
      </c>
      <c r="C216" s="37">
        <f t="shared" si="33"/>
        <v>658.1</v>
      </c>
      <c r="D216" s="38">
        <v>40760</v>
      </c>
      <c r="E216" s="39">
        <v>20686</v>
      </c>
      <c r="F216" s="69">
        <f t="shared" si="34"/>
        <v>4708.1</v>
      </c>
      <c r="G216" s="40">
        <f t="shared" si="35"/>
        <v>377.2</v>
      </c>
      <c r="H216" s="77">
        <f t="shared" si="36"/>
        <v>5085.3</v>
      </c>
      <c r="I216" s="41">
        <f t="shared" si="37"/>
        <v>1718.8</v>
      </c>
      <c r="J216" s="42">
        <f t="shared" si="38"/>
        <v>101.7</v>
      </c>
      <c r="K216" s="62">
        <v>22</v>
      </c>
      <c r="L216" s="43">
        <f t="shared" si="32"/>
        <v>6927.8</v>
      </c>
      <c r="N216" s="79"/>
    </row>
    <row r="217" spans="1:14" ht="12.75">
      <c r="A217" s="35">
        <v>210</v>
      </c>
      <c r="B217" s="36">
        <f t="shared" si="31"/>
        <v>103.89</v>
      </c>
      <c r="C217" s="37">
        <f t="shared" si="33"/>
        <v>658.24</v>
      </c>
      <c r="D217" s="38">
        <v>40760</v>
      </c>
      <c r="E217" s="39">
        <v>20686</v>
      </c>
      <c r="F217" s="69">
        <f t="shared" si="34"/>
        <v>4708.1</v>
      </c>
      <c r="G217" s="40">
        <f t="shared" si="35"/>
        <v>377.1</v>
      </c>
      <c r="H217" s="77">
        <f t="shared" si="36"/>
        <v>5085.200000000001</v>
      </c>
      <c r="I217" s="41">
        <f t="shared" si="37"/>
        <v>1718.8</v>
      </c>
      <c r="J217" s="42">
        <f t="shared" si="38"/>
        <v>101.7</v>
      </c>
      <c r="K217" s="62">
        <v>22</v>
      </c>
      <c r="L217" s="43">
        <f t="shared" si="32"/>
        <v>6927.700000000001</v>
      </c>
      <c r="N217" s="79"/>
    </row>
    <row r="218" spans="1:14" ht="12.75">
      <c r="A218" s="35">
        <v>211</v>
      </c>
      <c r="B218" s="36">
        <f t="shared" si="31"/>
        <v>103.89</v>
      </c>
      <c r="C218" s="37">
        <f t="shared" si="33"/>
        <v>658.38</v>
      </c>
      <c r="D218" s="38">
        <v>40760</v>
      </c>
      <c r="E218" s="39">
        <v>20686</v>
      </c>
      <c r="F218" s="69">
        <f t="shared" si="34"/>
        <v>4708.1</v>
      </c>
      <c r="G218" s="40">
        <f t="shared" si="35"/>
        <v>377</v>
      </c>
      <c r="H218" s="77">
        <f t="shared" si="36"/>
        <v>5085.1</v>
      </c>
      <c r="I218" s="41">
        <f t="shared" si="37"/>
        <v>1718.8</v>
      </c>
      <c r="J218" s="42">
        <f t="shared" si="38"/>
        <v>101.7</v>
      </c>
      <c r="K218" s="62">
        <v>22</v>
      </c>
      <c r="L218" s="43">
        <f t="shared" si="32"/>
        <v>6927.6</v>
      </c>
      <c r="N218" s="79"/>
    </row>
    <row r="219" spans="1:14" ht="12.75">
      <c r="A219" s="35">
        <v>212</v>
      </c>
      <c r="B219" s="36">
        <f t="shared" si="31"/>
        <v>103.89</v>
      </c>
      <c r="C219" s="37">
        <f t="shared" si="33"/>
        <v>658.52</v>
      </c>
      <c r="D219" s="38">
        <v>40760</v>
      </c>
      <c r="E219" s="39">
        <v>20686</v>
      </c>
      <c r="F219" s="69">
        <f t="shared" si="34"/>
        <v>4708.1</v>
      </c>
      <c r="G219" s="40">
        <f t="shared" si="35"/>
        <v>377</v>
      </c>
      <c r="H219" s="77">
        <f t="shared" si="36"/>
        <v>5085.1</v>
      </c>
      <c r="I219" s="41">
        <f t="shared" si="37"/>
        <v>1718.8</v>
      </c>
      <c r="J219" s="42">
        <f t="shared" si="38"/>
        <v>101.7</v>
      </c>
      <c r="K219" s="62">
        <v>22</v>
      </c>
      <c r="L219" s="43">
        <f t="shared" si="32"/>
        <v>6927.6</v>
      </c>
      <c r="N219" s="79"/>
    </row>
    <row r="220" spans="1:14" ht="12.75">
      <c r="A220" s="35">
        <v>213</v>
      </c>
      <c r="B220" s="36">
        <f t="shared" si="31"/>
        <v>103.89</v>
      </c>
      <c r="C220" s="37">
        <f t="shared" si="33"/>
        <v>658.66</v>
      </c>
      <c r="D220" s="38">
        <v>40760</v>
      </c>
      <c r="E220" s="39">
        <v>20686</v>
      </c>
      <c r="F220" s="69">
        <f t="shared" si="34"/>
        <v>4708.1</v>
      </c>
      <c r="G220" s="40">
        <f t="shared" si="35"/>
        <v>376.9</v>
      </c>
      <c r="H220" s="77">
        <f t="shared" si="36"/>
        <v>5085</v>
      </c>
      <c r="I220" s="41">
        <f t="shared" si="37"/>
        <v>1718.7</v>
      </c>
      <c r="J220" s="42">
        <f t="shared" si="38"/>
        <v>101.7</v>
      </c>
      <c r="K220" s="62">
        <v>22</v>
      </c>
      <c r="L220" s="43">
        <f t="shared" si="32"/>
        <v>6927.4</v>
      </c>
      <c r="N220" s="79"/>
    </row>
    <row r="221" spans="1:14" ht="12.75">
      <c r="A221" s="35">
        <v>214</v>
      </c>
      <c r="B221" s="36">
        <f t="shared" si="31"/>
        <v>103.89</v>
      </c>
      <c r="C221" s="37">
        <f t="shared" si="33"/>
        <v>658.8</v>
      </c>
      <c r="D221" s="38">
        <v>40760</v>
      </c>
      <c r="E221" s="39">
        <v>20686</v>
      </c>
      <c r="F221" s="69">
        <f t="shared" si="34"/>
        <v>4708.1</v>
      </c>
      <c r="G221" s="40">
        <f t="shared" si="35"/>
        <v>376.8</v>
      </c>
      <c r="H221" s="77">
        <f t="shared" si="36"/>
        <v>5084.900000000001</v>
      </c>
      <c r="I221" s="41">
        <f t="shared" si="37"/>
        <v>1718.7</v>
      </c>
      <c r="J221" s="42">
        <f t="shared" si="38"/>
        <v>101.7</v>
      </c>
      <c r="K221" s="62">
        <v>22</v>
      </c>
      <c r="L221" s="43">
        <f t="shared" si="32"/>
        <v>6927.3</v>
      </c>
      <c r="N221" s="79"/>
    </row>
    <row r="222" spans="1:14" ht="12.75">
      <c r="A222" s="35">
        <v>215</v>
      </c>
      <c r="B222" s="36">
        <f t="shared" si="31"/>
        <v>103.89</v>
      </c>
      <c r="C222" s="37">
        <f t="shared" si="33"/>
        <v>658.93</v>
      </c>
      <c r="D222" s="38">
        <v>40760</v>
      </c>
      <c r="E222" s="39">
        <v>20686</v>
      </c>
      <c r="F222" s="69">
        <f t="shared" si="34"/>
        <v>4708.1</v>
      </c>
      <c r="G222" s="40">
        <f t="shared" si="35"/>
        <v>376.7</v>
      </c>
      <c r="H222" s="77">
        <f t="shared" si="36"/>
        <v>5084.8</v>
      </c>
      <c r="I222" s="41">
        <f t="shared" si="37"/>
        <v>1718.7</v>
      </c>
      <c r="J222" s="42">
        <f t="shared" si="38"/>
        <v>101.7</v>
      </c>
      <c r="K222" s="62">
        <v>22</v>
      </c>
      <c r="L222" s="43">
        <f t="shared" si="32"/>
        <v>6927.2</v>
      </c>
      <c r="N222" s="79"/>
    </row>
    <row r="223" spans="1:14" ht="12.75">
      <c r="A223" s="35">
        <v>216</v>
      </c>
      <c r="B223" s="36">
        <f t="shared" si="31"/>
        <v>103.89</v>
      </c>
      <c r="C223" s="37">
        <f t="shared" si="33"/>
        <v>659.07</v>
      </c>
      <c r="D223" s="38">
        <v>40760</v>
      </c>
      <c r="E223" s="39">
        <v>20686</v>
      </c>
      <c r="F223" s="69">
        <f t="shared" si="34"/>
        <v>4708.1</v>
      </c>
      <c r="G223" s="40">
        <f t="shared" si="35"/>
        <v>376.6</v>
      </c>
      <c r="H223" s="77">
        <f t="shared" si="36"/>
        <v>5084.700000000001</v>
      </c>
      <c r="I223" s="41">
        <f t="shared" si="37"/>
        <v>1718.6</v>
      </c>
      <c r="J223" s="42">
        <f t="shared" si="38"/>
        <v>101.7</v>
      </c>
      <c r="K223" s="62">
        <v>22</v>
      </c>
      <c r="L223" s="43">
        <f t="shared" si="32"/>
        <v>6927.000000000001</v>
      </c>
      <c r="N223" s="79"/>
    </row>
    <row r="224" spans="1:14" ht="12.75">
      <c r="A224" s="35">
        <v>217</v>
      </c>
      <c r="B224" s="36">
        <f t="shared" si="31"/>
        <v>103.89</v>
      </c>
      <c r="C224" s="37">
        <f t="shared" si="33"/>
        <v>659.2</v>
      </c>
      <c r="D224" s="38">
        <v>40760</v>
      </c>
      <c r="E224" s="39">
        <v>20686</v>
      </c>
      <c r="F224" s="69">
        <f t="shared" si="34"/>
        <v>4708.1</v>
      </c>
      <c r="G224" s="40">
        <f t="shared" si="35"/>
        <v>376.6</v>
      </c>
      <c r="H224" s="77">
        <f t="shared" si="36"/>
        <v>5084.700000000001</v>
      </c>
      <c r="I224" s="41">
        <f t="shared" si="37"/>
        <v>1718.6</v>
      </c>
      <c r="J224" s="42">
        <f t="shared" si="38"/>
        <v>101.7</v>
      </c>
      <c r="K224" s="62">
        <v>22</v>
      </c>
      <c r="L224" s="43">
        <f t="shared" si="32"/>
        <v>6927.000000000001</v>
      </c>
      <c r="N224" s="79"/>
    </row>
    <row r="225" spans="1:14" ht="12.75">
      <c r="A225" s="35">
        <v>218</v>
      </c>
      <c r="B225" s="36">
        <f t="shared" si="31"/>
        <v>103.89</v>
      </c>
      <c r="C225" s="37">
        <f t="shared" si="33"/>
        <v>659.33</v>
      </c>
      <c r="D225" s="38">
        <v>40760</v>
      </c>
      <c r="E225" s="39">
        <v>20686</v>
      </c>
      <c r="F225" s="69">
        <f t="shared" si="34"/>
        <v>4708.1</v>
      </c>
      <c r="G225" s="40">
        <f t="shared" si="35"/>
        <v>376.5</v>
      </c>
      <c r="H225" s="77">
        <f t="shared" si="36"/>
        <v>5084.6</v>
      </c>
      <c r="I225" s="41">
        <f t="shared" si="37"/>
        <v>1718.6</v>
      </c>
      <c r="J225" s="42">
        <f t="shared" si="38"/>
        <v>101.7</v>
      </c>
      <c r="K225" s="62">
        <v>22</v>
      </c>
      <c r="L225" s="43">
        <f t="shared" si="32"/>
        <v>6926.900000000001</v>
      </c>
      <c r="N225" s="79"/>
    </row>
    <row r="226" spans="1:14" ht="12.75">
      <c r="A226" s="35">
        <v>219</v>
      </c>
      <c r="B226" s="36">
        <f t="shared" si="31"/>
        <v>103.89</v>
      </c>
      <c r="C226" s="37">
        <f t="shared" si="33"/>
        <v>659.46</v>
      </c>
      <c r="D226" s="38">
        <v>40760</v>
      </c>
      <c r="E226" s="39">
        <v>20686</v>
      </c>
      <c r="F226" s="69">
        <f t="shared" si="34"/>
        <v>4708.1</v>
      </c>
      <c r="G226" s="40">
        <f t="shared" si="35"/>
        <v>376.4</v>
      </c>
      <c r="H226" s="77">
        <f t="shared" si="36"/>
        <v>5084.5</v>
      </c>
      <c r="I226" s="41">
        <f t="shared" si="37"/>
        <v>1718.6</v>
      </c>
      <c r="J226" s="42">
        <f t="shared" si="38"/>
        <v>101.7</v>
      </c>
      <c r="K226" s="62">
        <v>22</v>
      </c>
      <c r="L226" s="43">
        <f t="shared" si="32"/>
        <v>6926.8</v>
      </c>
      <c r="N226" s="79"/>
    </row>
    <row r="227" spans="1:14" ht="12.75">
      <c r="A227" s="35">
        <v>220</v>
      </c>
      <c r="B227" s="36">
        <f t="shared" si="31"/>
        <v>103.89</v>
      </c>
      <c r="C227" s="37">
        <f t="shared" si="33"/>
        <v>659.59</v>
      </c>
      <c r="D227" s="38">
        <v>40760</v>
      </c>
      <c r="E227" s="39">
        <v>20686</v>
      </c>
      <c r="F227" s="69">
        <f t="shared" si="34"/>
        <v>4708.1</v>
      </c>
      <c r="G227" s="40">
        <f t="shared" si="35"/>
        <v>376.3</v>
      </c>
      <c r="H227" s="77">
        <f t="shared" si="36"/>
        <v>5084.400000000001</v>
      </c>
      <c r="I227" s="41">
        <f t="shared" si="37"/>
        <v>1718.5</v>
      </c>
      <c r="J227" s="42">
        <f t="shared" si="38"/>
        <v>101.7</v>
      </c>
      <c r="K227" s="62">
        <v>22</v>
      </c>
      <c r="L227" s="43">
        <f t="shared" si="32"/>
        <v>6926.6</v>
      </c>
      <c r="N227" s="79"/>
    </row>
    <row r="228" spans="1:14" ht="12.75">
      <c r="A228" s="35">
        <v>221</v>
      </c>
      <c r="B228" s="36">
        <f t="shared" si="31"/>
        <v>103.89</v>
      </c>
      <c r="C228" s="37">
        <f t="shared" si="33"/>
        <v>659.72</v>
      </c>
      <c r="D228" s="38">
        <v>40760</v>
      </c>
      <c r="E228" s="39">
        <v>20686</v>
      </c>
      <c r="F228" s="69">
        <f t="shared" si="34"/>
        <v>4708.1</v>
      </c>
      <c r="G228" s="40">
        <f t="shared" si="35"/>
        <v>376.3</v>
      </c>
      <c r="H228" s="77">
        <f t="shared" si="36"/>
        <v>5084.400000000001</v>
      </c>
      <c r="I228" s="41">
        <f t="shared" si="37"/>
        <v>1718.5</v>
      </c>
      <c r="J228" s="42">
        <f t="shared" si="38"/>
        <v>101.7</v>
      </c>
      <c r="K228" s="62">
        <v>22</v>
      </c>
      <c r="L228" s="43">
        <f t="shared" si="32"/>
        <v>6926.6</v>
      </c>
      <c r="N228" s="79"/>
    </row>
    <row r="229" spans="1:14" ht="12.75">
      <c r="A229" s="35">
        <v>222</v>
      </c>
      <c r="B229" s="36">
        <f t="shared" si="31"/>
        <v>103.89</v>
      </c>
      <c r="C229" s="37">
        <f t="shared" si="33"/>
        <v>659.84</v>
      </c>
      <c r="D229" s="38">
        <v>40760</v>
      </c>
      <c r="E229" s="39">
        <v>20686</v>
      </c>
      <c r="F229" s="69">
        <f t="shared" si="34"/>
        <v>4708.1</v>
      </c>
      <c r="G229" s="40">
        <f t="shared" si="35"/>
        <v>376.2</v>
      </c>
      <c r="H229" s="77">
        <f t="shared" si="36"/>
        <v>5084.3</v>
      </c>
      <c r="I229" s="41">
        <f t="shared" si="37"/>
        <v>1718.5</v>
      </c>
      <c r="J229" s="42">
        <f t="shared" si="38"/>
        <v>101.7</v>
      </c>
      <c r="K229" s="62">
        <v>22</v>
      </c>
      <c r="L229" s="43">
        <f t="shared" si="32"/>
        <v>6926.5</v>
      </c>
      <c r="N229" s="79"/>
    </row>
    <row r="230" spans="1:14" ht="12.75">
      <c r="A230" s="35">
        <v>223</v>
      </c>
      <c r="B230" s="36">
        <f t="shared" si="31"/>
        <v>103.89</v>
      </c>
      <c r="C230" s="37">
        <f t="shared" si="33"/>
        <v>659.96</v>
      </c>
      <c r="D230" s="38">
        <v>40760</v>
      </c>
      <c r="E230" s="39">
        <v>20686</v>
      </c>
      <c r="F230" s="69">
        <f t="shared" si="34"/>
        <v>4708.1</v>
      </c>
      <c r="G230" s="40">
        <f t="shared" si="35"/>
        <v>376.1</v>
      </c>
      <c r="H230" s="77">
        <f t="shared" si="36"/>
        <v>5084.200000000001</v>
      </c>
      <c r="I230" s="41">
        <f t="shared" si="37"/>
        <v>1718.5</v>
      </c>
      <c r="J230" s="42">
        <f t="shared" si="38"/>
        <v>101.7</v>
      </c>
      <c r="K230" s="62">
        <v>22</v>
      </c>
      <c r="L230" s="43">
        <f t="shared" si="32"/>
        <v>6926.400000000001</v>
      </c>
      <c r="N230" s="79"/>
    </row>
    <row r="231" spans="1:14" ht="12.75">
      <c r="A231" s="35">
        <v>224</v>
      </c>
      <c r="B231" s="36">
        <f t="shared" si="31"/>
        <v>103.89</v>
      </c>
      <c r="C231" s="37">
        <f t="shared" si="33"/>
        <v>660.08</v>
      </c>
      <c r="D231" s="38">
        <v>40760</v>
      </c>
      <c r="E231" s="39">
        <v>20686</v>
      </c>
      <c r="F231" s="69">
        <f t="shared" si="34"/>
        <v>4708.1</v>
      </c>
      <c r="G231" s="40">
        <f t="shared" si="35"/>
        <v>376.1</v>
      </c>
      <c r="H231" s="77">
        <f t="shared" si="36"/>
        <v>5084.200000000001</v>
      </c>
      <c r="I231" s="41">
        <f t="shared" si="37"/>
        <v>1718.5</v>
      </c>
      <c r="J231" s="42">
        <f t="shared" si="38"/>
        <v>101.7</v>
      </c>
      <c r="K231" s="62">
        <v>22</v>
      </c>
      <c r="L231" s="43">
        <f t="shared" si="32"/>
        <v>6926.400000000001</v>
      </c>
      <c r="N231" s="79"/>
    </row>
    <row r="232" spans="1:14" ht="12.75">
      <c r="A232" s="35">
        <v>225</v>
      </c>
      <c r="B232" s="36">
        <f t="shared" si="31"/>
        <v>103.89</v>
      </c>
      <c r="C232" s="37">
        <f t="shared" si="33"/>
        <v>660.2</v>
      </c>
      <c r="D232" s="38">
        <v>40760</v>
      </c>
      <c r="E232" s="39">
        <v>20686</v>
      </c>
      <c r="F232" s="69">
        <f t="shared" si="34"/>
        <v>4708.1</v>
      </c>
      <c r="G232" s="40">
        <f t="shared" si="35"/>
        <v>376</v>
      </c>
      <c r="H232" s="77">
        <f t="shared" si="36"/>
        <v>5084.1</v>
      </c>
      <c r="I232" s="41">
        <f t="shared" si="37"/>
        <v>1718.4</v>
      </c>
      <c r="J232" s="42">
        <f t="shared" si="38"/>
        <v>101.7</v>
      </c>
      <c r="K232" s="62">
        <v>22</v>
      </c>
      <c r="L232" s="43">
        <f t="shared" si="32"/>
        <v>6926.2</v>
      </c>
      <c r="N232" s="79"/>
    </row>
    <row r="233" spans="1:14" ht="12.75">
      <c r="A233" s="35">
        <v>226</v>
      </c>
      <c r="B233" s="36">
        <f t="shared" si="31"/>
        <v>103.89</v>
      </c>
      <c r="C233" s="37">
        <f t="shared" si="33"/>
        <v>660.32</v>
      </c>
      <c r="D233" s="38">
        <v>40760</v>
      </c>
      <c r="E233" s="39">
        <v>20686</v>
      </c>
      <c r="F233" s="69">
        <f t="shared" si="34"/>
        <v>4708.1</v>
      </c>
      <c r="G233" s="40">
        <f t="shared" si="35"/>
        <v>375.9</v>
      </c>
      <c r="H233" s="77">
        <f t="shared" si="36"/>
        <v>5084</v>
      </c>
      <c r="I233" s="41">
        <f t="shared" si="37"/>
        <v>1718.4</v>
      </c>
      <c r="J233" s="42">
        <f t="shared" si="38"/>
        <v>101.7</v>
      </c>
      <c r="K233" s="62">
        <v>22</v>
      </c>
      <c r="L233" s="43">
        <f t="shared" si="32"/>
        <v>6926.099999999999</v>
      </c>
      <c r="N233" s="79"/>
    </row>
    <row r="234" spans="1:14" ht="12.75">
      <c r="A234" s="35">
        <v>227</v>
      </c>
      <c r="B234" s="36">
        <f t="shared" si="31"/>
        <v>103.89</v>
      </c>
      <c r="C234" s="37">
        <f t="shared" si="33"/>
        <v>660.43</v>
      </c>
      <c r="D234" s="38">
        <v>40760</v>
      </c>
      <c r="E234" s="39">
        <v>20686</v>
      </c>
      <c r="F234" s="69">
        <f t="shared" si="34"/>
        <v>4708.1</v>
      </c>
      <c r="G234" s="40">
        <f t="shared" si="35"/>
        <v>375.9</v>
      </c>
      <c r="H234" s="77">
        <f t="shared" si="36"/>
        <v>5084</v>
      </c>
      <c r="I234" s="41">
        <f t="shared" si="37"/>
        <v>1718.4</v>
      </c>
      <c r="J234" s="42">
        <f t="shared" si="38"/>
        <v>101.7</v>
      </c>
      <c r="K234" s="62">
        <v>22</v>
      </c>
      <c r="L234" s="43">
        <f t="shared" si="32"/>
        <v>6926.099999999999</v>
      </c>
      <c r="N234" s="79"/>
    </row>
    <row r="235" spans="1:14" ht="12.75">
      <c r="A235" s="35">
        <v>228</v>
      </c>
      <c r="B235" s="36">
        <f t="shared" si="31"/>
        <v>103.89</v>
      </c>
      <c r="C235" s="37">
        <f t="shared" si="33"/>
        <v>660.54</v>
      </c>
      <c r="D235" s="38">
        <v>40760</v>
      </c>
      <c r="E235" s="39">
        <v>20686</v>
      </c>
      <c r="F235" s="69">
        <f t="shared" si="34"/>
        <v>4708.1</v>
      </c>
      <c r="G235" s="40">
        <f t="shared" si="35"/>
        <v>375.8</v>
      </c>
      <c r="H235" s="77">
        <f t="shared" si="36"/>
        <v>5083.900000000001</v>
      </c>
      <c r="I235" s="41">
        <f t="shared" si="37"/>
        <v>1718.4</v>
      </c>
      <c r="J235" s="42">
        <f t="shared" si="38"/>
        <v>101.7</v>
      </c>
      <c r="K235" s="62">
        <v>22</v>
      </c>
      <c r="L235" s="43">
        <f t="shared" si="32"/>
        <v>6926.000000000001</v>
      </c>
      <c r="N235" s="79"/>
    </row>
    <row r="236" spans="1:14" ht="12.75">
      <c r="A236" s="35">
        <v>229</v>
      </c>
      <c r="B236" s="36">
        <f t="shared" si="31"/>
        <v>103.89</v>
      </c>
      <c r="C236" s="37">
        <f t="shared" si="33"/>
        <v>660.65</v>
      </c>
      <c r="D236" s="38">
        <v>40760</v>
      </c>
      <c r="E236" s="39">
        <v>20686</v>
      </c>
      <c r="F236" s="69">
        <f t="shared" si="34"/>
        <v>4708.1</v>
      </c>
      <c r="G236" s="40">
        <f t="shared" si="35"/>
        <v>375.7</v>
      </c>
      <c r="H236" s="77">
        <f t="shared" si="36"/>
        <v>5083.8</v>
      </c>
      <c r="I236" s="41">
        <f t="shared" si="37"/>
        <v>1718.3</v>
      </c>
      <c r="J236" s="42">
        <f t="shared" si="38"/>
        <v>101.7</v>
      </c>
      <c r="K236" s="62">
        <v>22</v>
      </c>
      <c r="L236" s="43">
        <f t="shared" si="32"/>
        <v>6925.8</v>
      </c>
      <c r="N236" s="79"/>
    </row>
    <row r="237" spans="1:14" ht="12.75">
      <c r="A237" s="35">
        <v>230</v>
      </c>
      <c r="B237" s="36">
        <f t="shared" si="31"/>
        <v>103.89</v>
      </c>
      <c r="C237" s="37">
        <f t="shared" si="33"/>
        <v>660.75</v>
      </c>
      <c r="D237" s="38">
        <v>40760</v>
      </c>
      <c r="E237" s="39">
        <v>20686</v>
      </c>
      <c r="F237" s="69">
        <f t="shared" si="34"/>
        <v>4708.1</v>
      </c>
      <c r="G237" s="40">
        <f t="shared" si="35"/>
        <v>375.7</v>
      </c>
      <c r="H237" s="77">
        <f t="shared" si="36"/>
        <v>5083.8</v>
      </c>
      <c r="I237" s="41">
        <f t="shared" si="37"/>
        <v>1718.3</v>
      </c>
      <c r="J237" s="42">
        <f t="shared" si="38"/>
        <v>101.7</v>
      </c>
      <c r="K237" s="62">
        <v>22</v>
      </c>
      <c r="L237" s="43">
        <f t="shared" si="32"/>
        <v>6925.8</v>
      </c>
      <c r="N237" s="79"/>
    </row>
    <row r="238" spans="1:14" ht="12.75">
      <c r="A238" s="35">
        <v>231</v>
      </c>
      <c r="B238" s="36">
        <f t="shared" si="31"/>
        <v>103.89</v>
      </c>
      <c r="C238" s="37">
        <f t="shared" si="33"/>
        <v>660.85</v>
      </c>
      <c r="D238" s="38">
        <v>40760</v>
      </c>
      <c r="E238" s="39">
        <v>20686</v>
      </c>
      <c r="F238" s="69">
        <f t="shared" si="34"/>
        <v>4708.1</v>
      </c>
      <c r="G238" s="40">
        <f t="shared" si="35"/>
        <v>375.6</v>
      </c>
      <c r="H238" s="77">
        <f t="shared" si="36"/>
        <v>5083.700000000001</v>
      </c>
      <c r="I238" s="41">
        <f t="shared" si="37"/>
        <v>1718.3</v>
      </c>
      <c r="J238" s="42">
        <f t="shared" si="38"/>
        <v>101.7</v>
      </c>
      <c r="K238" s="62">
        <v>22</v>
      </c>
      <c r="L238" s="43">
        <f t="shared" si="32"/>
        <v>6925.700000000001</v>
      </c>
      <c r="N238" s="79"/>
    </row>
    <row r="239" spans="1:14" ht="12.75">
      <c r="A239" s="35">
        <v>232</v>
      </c>
      <c r="B239" s="36">
        <f t="shared" si="31"/>
        <v>103.89</v>
      </c>
      <c r="C239" s="37">
        <f t="shared" si="33"/>
        <v>660.95</v>
      </c>
      <c r="D239" s="38">
        <v>40760</v>
      </c>
      <c r="E239" s="39">
        <v>20686</v>
      </c>
      <c r="F239" s="69">
        <f t="shared" si="34"/>
        <v>4708.1</v>
      </c>
      <c r="G239" s="40">
        <f t="shared" si="35"/>
        <v>375.6</v>
      </c>
      <c r="H239" s="77">
        <f t="shared" si="36"/>
        <v>5083.700000000001</v>
      </c>
      <c r="I239" s="41">
        <f t="shared" si="37"/>
        <v>1718.3</v>
      </c>
      <c r="J239" s="42">
        <f t="shared" si="38"/>
        <v>101.7</v>
      </c>
      <c r="K239" s="62">
        <v>22</v>
      </c>
      <c r="L239" s="43">
        <f t="shared" si="32"/>
        <v>6925.700000000001</v>
      </c>
      <c r="N239" s="79"/>
    </row>
    <row r="240" spans="1:14" ht="12.75">
      <c r="A240" s="35">
        <v>233</v>
      </c>
      <c r="B240" s="36">
        <f t="shared" si="31"/>
        <v>103.89</v>
      </c>
      <c r="C240" s="37">
        <f t="shared" si="33"/>
        <v>661.05</v>
      </c>
      <c r="D240" s="38">
        <v>40760</v>
      </c>
      <c r="E240" s="39">
        <v>20686</v>
      </c>
      <c r="F240" s="69">
        <f t="shared" si="34"/>
        <v>4708.1</v>
      </c>
      <c r="G240" s="40">
        <f t="shared" si="35"/>
        <v>375.5</v>
      </c>
      <c r="H240" s="77">
        <f t="shared" si="36"/>
        <v>5083.6</v>
      </c>
      <c r="I240" s="41">
        <f t="shared" si="37"/>
        <v>1718.3</v>
      </c>
      <c r="J240" s="42">
        <f t="shared" si="38"/>
        <v>101.7</v>
      </c>
      <c r="K240" s="62">
        <v>22</v>
      </c>
      <c r="L240" s="43">
        <f t="shared" si="32"/>
        <v>6925.6</v>
      </c>
      <c r="N240" s="79"/>
    </row>
    <row r="241" spans="1:14" ht="12.75">
      <c r="A241" s="35">
        <v>234</v>
      </c>
      <c r="B241" s="36">
        <f t="shared" si="31"/>
        <v>103.89</v>
      </c>
      <c r="C241" s="37">
        <f t="shared" si="33"/>
        <v>661.14</v>
      </c>
      <c r="D241" s="38">
        <v>40760</v>
      </c>
      <c r="E241" s="39">
        <v>20686</v>
      </c>
      <c r="F241" s="69">
        <f t="shared" si="34"/>
        <v>4708.1</v>
      </c>
      <c r="G241" s="40">
        <f t="shared" si="35"/>
        <v>375.5</v>
      </c>
      <c r="H241" s="77">
        <f t="shared" si="36"/>
        <v>5083.6</v>
      </c>
      <c r="I241" s="41">
        <f t="shared" si="37"/>
        <v>1718.3</v>
      </c>
      <c r="J241" s="42">
        <f t="shared" si="38"/>
        <v>101.7</v>
      </c>
      <c r="K241" s="62">
        <v>22</v>
      </c>
      <c r="L241" s="43">
        <f t="shared" si="32"/>
        <v>6925.6</v>
      </c>
      <c r="N241" s="79"/>
    </row>
    <row r="242" spans="1:14" ht="12.75">
      <c r="A242" s="35">
        <v>235</v>
      </c>
      <c r="B242" s="36">
        <f t="shared" si="31"/>
        <v>103.89</v>
      </c>
      <c r="C242" s="37">
        <f t="shared" si="33"/>
        <v>661.23</v>
      </c>
      <c r="D242" s="38">
        <v>40760</v>
      </c>
      <c r="E242" s="39">
        <v>20686</v>
      </c>
      <c r="F242" s="69">
        <f t="shared" si="34"/>
        <v>4708.1</v>
      </c>
      <c r="G242" s="40">
        <f t="shared" si="35"/>
        <v>375.4</v>
      </c>
      <c r="H242" s="77">
        <f t="shared" si="36"/>
        <v>5083.5</v>
      </c>
      <c r="I242" s="41">
        <f t="shared" si="37"/>
        <v>1718.2</v>
      </c>
      <c r="J242" s="42">
        <f t="shared" si="38"/>
        <v>101.7</v>
      </c>
      <c r="K242" s="62">
        <v>22</v>
      </c>
      <c r="L242" s="43">
        <f t="shared" si="32"/>
        <v>6925.4</v>
      </c>
      <c r="N242" s="79"/>
    </row>
    <row r="243" spans="1:14" ht="12.75">
      <c r="A243" s="35">
        <v>236</v>
      </c>
      <c r="B243" s="36">
        <f t="shared" si="31"/>
        <v>103.89</v>
      </c>
      <c r="C243" s="37">
        <f t="shared" si="33"/>
        <v>661.31</v>
      </c>
      <c r="D243" s="38">
        <v>40760</v>
      </c>
      <c r="E243" s="39">
        <v>20686</v>
      </c>
      <c r="F243" s="69">
        <f t="shared" si="34"/>
        <v>4708.1</v>
      </c>
      <c r="G243" s="40">
        <f t="shared" si="35"/>
        <v>375.4</v>
      </c>
      <c r="H243" s="77">
        <f t="shared" si="36"/>
        <v>5083.5</v>
      </c>
      <c r="I243" s="41">
        <f t="shared" si="37"/>
        <v>1718.2</v>
      </c>
      <c r="J243" s="42">
        <f t="shared" si="38"/>
        <v>101.7</v>
      </c>
      <c r="K243" s="62">
        <v>22</v>
      </c>
      <c r="L243" s="43">
        <f t="shared" si="32"/>
        <v>6925.4</v>
      </c>
      <c r="N243" s="79"/>
    </row>
    <row r="244" spans="1:14" ht="12.75">
      <c r="A244" s="35">
        <v>237</v>
      </c>
      <c r="B244" s="36">
        <f t="shared" si="31"/>
        <v>103.89</v>
      </c>
      <c r="C244" s="37">
        <f t="shared" si="33"/>
        <v>661.39</v>
      </c>
      <c r="D244" s="38">
        <v>40760</v>
      </c>
      <c r="E244" s="39">
        <v>20686</v>
      </c>
      <c r="F244" s="69">
        <f t="shared" si="34"/>
        <v>4708.1</v>
      </c>
      <c r="G244" s="40">
        <f t="shared" si="35"/>
        <v>375.3</v>
      </c>
      <c r="H244" s="77">
        <f t="shared" si="36"/>
        <v>5083.400000000001</v>
      </c>
      <c r="I244" s="41">
        <f t="shared" si="37"/>
        <v>1718.2</v>
      </c>
      <c r="J244" s="42">
        <f t="shared" si="38"/>
        <v>101.7</v>
      </c>
      <c r="K244" s="62">
        <v>22</v>
      </c>
      <c r="L244" s="43">
        <f t="shared" si="32"/>
        <v>6925.3</v>
      </c>
      <c r="N244" s="79"/>
    </row>
    <row r="245" spans="1:14" ht="12.75">
      <c r="A245" s="35">
        <v>238</v>
      </c>
      <c r="B245" s="36">
        <f t="shared" si="31"/>
        <v>103.89</v>
      </c>
      <c r="C245" s="37">
        <f t="shared" si="33"/>
        <v>661.47</v>
      </c>
      <c r="D245" s="38">
        <v>40760</v>
      </c>
      <c r="E245" s="39">
        <v>20686</v>
      </c>
      <c r="F245" s="69">
        <f t="shared" si="34"/>
        <v>4708.1</v>
      </c>
      <c r="G245" s="40">
        <f t="shared" si="35"/>
        <v>375.3</v>
      </c>
      <c r="H245" s="77">
        <f t="shared" si="36"/>
        <v>5083.400000000001</v>
      </c>
      <c r="I245" s="41">
        <f t="shared" si="37"/>
        <v>1718.2</v>
      </c>
      <c r="J245" s="42">
        <f t="shared" si="38"/>
        <v>101.7</v>
      </c>
      <c r="K245" s="62">
        <v>22</v>
      </c>
      <c r="L245" s="43">
        <f t="shared" si="32"/>
        <v>6925.3</v>
      </c>
      <c r="N245" s="79"/>
    </row>
    <row r="246" spans="1:14" ht="12.75">
      <c r="A246" s="35">
        <v>239</v>
      </c>
      <c r="B246" s="36">
        <f t="shared" si="31"/>
        <v>103.89</v>
      </c>
      <c r="C246" s="37">
        <f t="shared" si="33"/>
        <v>661.54</v>
      </c>
      <c r="D246" s="38">
        <v>40760</v>
      </c>
      <c r="E246" s="39">
        <v>20686</v>
      </c>
      <c r="F246" s="69">
        <f t="shared" si="34"/>
        <v>4708.1</v>
      </c>
      <c r="G246" s="40">
        <f t="shared" si="35"/>
        <v>375.2</v>
      </c>
      <c r="H246" s="77">
        <f t="shared" si="36"/>
        <v>5083.3</v>
      </c>
      <c r="I246" s="41">
        <f t="shared" si="37"/>
        <v>1718.2</v>
      </c>
      <c r="J246" s="42">
        <f t="shared" si="38"/>
        <v>101.7</v>
      </c>
      <c r="K246" s="62">
        <v>22</v>
      </c>
      <c r="L246" s="43">
        <f t="shared" si="32"/>
        <v>6925.2</v>
      </c>
      <c r="N246" s="79"/>
    </row>
    <row r="247" spans="1:14" ht="12.75">
      <c r="A247" s="35">
        <v>240</v>
      </c>
      <c r="B247" s="36">
        <f t="shared" si="31"/>
        <v>103.89</v>
      </c>
      <c r="C247" s="37">
        <f t="shared" si="33"/>
        <v>661.61</v>
      </c>
      <c r="D247" s="38">
        <v>40760</v>
      </c>
      <c r="E247" s="39">
        <v>20686</v>
      </c>
      <c r="F247" s="69">
        <f t="shared" si="34"/>
        <v>4708.1</v>
      </c>
      <c r="G247" s="40">
        <f t="shared" si="35"/>
        <v>375.2</v>
      </c>
      <c r="H247" s="77">
        <f t="shared" si="36"/>
        <v>5083.3</v>
      </c>
      <c r="I247" s="41">
        <f t="shared" si="37"/>
        <v>1718.2</v>
      </c>
      <c r="J247" s="42">
        <f t="shared" si="38"/>
        <v>101.7</v>
      </c>
      <c r="K247" s="62">
        <v>22</v>
      </c>
      <c r="L247" s="43">
        <f t="shared" si="32"/>
        <v>6925.2</v>
      </c>
      <c r="N247" s="79"/>
    </row>
    <row r="248" spans="1:14" ht="12.75">
      <c r="A248" s="35">
        <v>241</v>
      </c>
      <c r="B248" s="36">
        <f t="shared" si="31"/>
        <v>103.89</v>
      </c>
      <c r="C248" s="37">
        <f t="shared" si="33"/>
        <v>661.68</v>
      </c>
      <c r="D248" s="38">
        <v>40760</v>
      </c>
      <c r="E248" s="39">
        <v>20686</v>
      </c>
      <c r="F248" s="69">
        <f t="shared" si="34"/>
        <v>4708.1</v>
      </c>
      <c r="G248" s="40">
        <f t="shared" si="35"/>
        <v>375.2</v>
      </c>
      <c r="H248" s="77">
        <f t="shared" si="36"/>
        <v>5083.3</v>
      </c>
      <c r="I248" s="41">
        <f t="shared" si="37"/>
        <v>1718.2</v>
      </c>
      <c r="J248" s="42">
        <f t="shared" si="38"/>
        <v>101.7</v>
      </c>
      <c r="K248" s="62">
        <v>22</v>
      </c>
      <c r="L248" s="43">
        <f t="shared" si="32"/>
        <v>6925.2</v>
      </c>
      <c r="N248" s="79"/>
    </row>
    <row r="249" spans="1:14" ht="12.75">
      <c r="A249" s="35">
        <v>242</v>
      </c>
      <c r="B249" s="36">
        <f t="shared" si="31"/>
        <v>103.89</v>
      </c>
      <c r="C249" s="37">
        <f t="shared" si="33"/>
        <v>661.74</v>
      </c>
      <c r="D249" s="38">
        <v>40760</v>
      </c>
      <c r="E249" s="39">
        <v>20686</v>
      </c>
      <c r="F249" s="69">
        <f t="shared" si="34"/>
        <v>4708.1</v>
      </c>
      <c r="G249" s="40">
        <f t="shared" si="35"/>
        <v>375.1</v>
      </c>
      <c r="H249" s="77">
        <f t="shared" si="36"/>
        <v>5083.200000000001</v>
      </c>
      <c r="I249" s="41">
        <f t="shared" si="37"/>
        <v>1718.1</v>
      </c>
      <c r="J249" s="42">
        <f t="shared" si="38"/>
        <v>101.7</v>
      </c>
      <c r="K249" s="62">
        <v>22</v>
      </c>
      <c r="L249" s="43">
        <f t="shared" si="32"/>
        <v>6925.000000000001</v>
      </c>
      <c r="N249" s="79"/>
    </row>
    <row r="250" spans="1:14" ht="12.75">
      <c r="A250" s="35">
        <v>243</v>
      </c>
      <c r="B250" s="36">
        <f t="shared" si="31"/>
        <v>103.89</v>
      </c>
      <c r="C250" s="37">
        <f t="shared" si="33"/>
        <v>661.79</v>
      </c>
      <c r="D250" s="38">
        <v>40760</v>
      </c>
      <c r="E250" s="39">
        <v>20686</v>
      </c>
      <c r="F250" s="69">
        <f t="shared" si="34"/>
        <v>4708.1</v>
      </c>
      <c r="G250" s="40">
        <f t="shared" si="35"/>
        <v>375.1</v>
      </c>
      <c r="H250" s="77">
        <f t="shared" si="36"/>
        <v>5083.200000000001</v>
      </c>
      <c r="I250" s="41">
        <f t="shared" si="37"/>
        <v>1718.1</v>
      </c>
      <c r="J250" s="42">
        <f t="shared" si="38"/>
        <v>101.7</v>
      </c>
      <c r="K250" s="62">
        <v>22</v>
      </c>
      <c r="L250" s="43">
        <f t="shared" si="32"/>
        <v>6925.000000000001</v>
      </c>
      <c r="N250" s="79"/>
    </row>
    <row r="251" spans="1:14" ht="12.75">
      <c r="A251" s="35">
        <v>244</v>
      </c>
      <c r="B251" s="36">
        <f t="shared" si="31"/>
        <v>103.89</v>
      </c>
      <c r="C251" s="37">
        <f t="shared" si="33"/>
        <v>661.85</v>
      </c>
      <c r="D251" s="38">
        <v>40760</v>
      </c>
      <c r="E251" s="39">
        <v>20686</v>
      </c>
      <c r="F251" s="69">
        <f t="shared" si="34"/>
        <v>4708.1</v>
      </c>
      <c r="G251" s="40">
        <f t="shared" si="35"/>
        <v>375.1</v>
      </c>
      <c r="H251" s="77">
        <f t="shared" si="36"/>
        <v>5083.200000000001</v>
      </c>
      <c r="I251" s="41">
        <f t="shared" si="37"/>
        <v>1718.1</v>
      </c>
      <c r="J251" s="42">
        <f t="shared" si="38"/>
        <v>101.7</v>
      </c>
      <c r="K251" s="62">
        <v>22</v>
      </c>
      <c r="L251" s="43">
        <f t="shared" si="32"/>
        <v>6925.000000000001</v>
      </c>
      <c r="N251" s="79"/>
    </row>
    <row r="252" spans="1:14" ht="12.75">
      <c r="A252" s="35">
        <v>245</v>
      </c>
      <c r="B252" s="36">
        <f t="shared" si="31"/>
        <v>103.89</v>
      </c>
      <c r="C252" s="37">
        <f t="shared" si="33"/>
        <v>661.89</v>
      </c>
      <c r="D252" s="38">
        <v>40760</v>
      </c>
      <c r="E252" s="39">
        <v>20686</v>
      </c>
      <c r="F252" s="69">
        <f t="shared" si="34"/>
        <v>4708.1</v>
      </c>
      <c r="G252" s="40">
        <f t="shared" si="35"/>
        <v>375</v>
      </c>
      <c r="H252" s="77">
        <f t="shared" si="36"/>
        <v>5083.1</v>
      </c>
      <c r="I252" s="41">
        <f t="shared" si="37"/>
        <v>1718.1</v>
      </c>
      <c r="J252" s="42">
        <f t="shared" si="38"/>
        <v>101.7</v>
      </c>
      <c r="K252" s="62">
        <v>22</v>
      </c>
      <c r="L252" s="43">
        <f t="shared" si="32"/>
        <v>6924.900000000001</v>
      </c>
      <c r="N252" s="79"/>
    </row>
    <row r="253" spans="1:14" ht="12.75">
      <c r="A253" s="35">
        <v>246</v>
      </c>
      <c r="B253" s="36">
        <f t="shared" si="31"/>
        <v>103.89</v>
      </c>
      <c r="C253" s="37">
        <f t="shared" si="33"/>
        <v>661.93</v>
      </c>
      <c r="D253" s="38">
        <v>40760</v>
      </c>
      <c r="E253" s="39">
        <v>20686</v>
      </c>
      <c r="F253" s="69">
        <f t="shared" si="34"/>
        <v>4708.1</v>
      </c>
      <c r="G253" s="40">
        <f t="shared" si="35"/>
        <v>375</v>
      </c>
      <c r="H253" s="77">
        <f t="shared" si="36"/>
        <v>5083.1</v>
      </c>
      <c r="I253" s="41">
        <f t="shared" si="37"/>
        <v>1718.1</v>
      </c>
      <c r="J253" s="42">
        <f t="shared" si="38"/>
        <v>101.7</v>
      </c>
      <c r="K253" s="62">
        <v>22</v>
      </c>
      <c r="L253" s="43">
        <f t="shared" si="32"/>
        <v>6924.900000000001</v>
      </c>
      <c r="N253" s="79"/>
    </row>
    <row r="254" spans="1:14" ht="12.75">
      <c r="A254" s="35">
        <v>247</v>
      </c>
      <c r="B254" s="36">
        <f t="shared" si="31"/>
        <v>103.89</v>
      </c>
      <c r="C254" s="37">
        <f t="shared" si="33"/>
        <v>661.97</v>
      </c>
      <c r="D254" s="38">
        <v>40760</v>
      </c>
      <c r="E254" s="39">
        <v>20686</v>
      </c>
      <c r="F254" s="69">
        <f t="shared" si="34"/>
        <v>4708.1</v>
      </c>
      <c r="G254" s="40">
        <f t="shared" si="35"/>
        <v>375</v>
      </c>
      <c r="H254" s="77">
        <f t="shared" si="36"/>
        <v>5083.1</v>
      </c>
      <c r="I254" s="41">
        <f t="shared" si="37"/>
        <v>1718.1</v>
      </c>
      <c r="J254" s="42">
        <f t="shared" si="38"/>
        <v>101.7</v>
      </c>
      <c r="K254" s="62">
        <v>22</v>
      </c>
      <c r="L254" s="43">
        <f t="shared" si="32"/>
        <v>6924.900000000001</v>
      </c>
      <c r="N254" s="79"/>
    </row>
    <row r="255" spans="1:14" ht="12.75">
      <c r="A255" s="35">
        <v>248</v>
      </c>
      <c r="B255" s="36">
        <f t="shared" si="31"/>
        <v>103.89</v>
      </c>
      <c r="C255" s="37">
        <f t="shared" si="33"/>
        <v>662</v>
      </c>
      <c r="D255" s="38">
        <v>40760</v>
      </c>
      <c r="E255" s="39">
        <v>20686</v>
      </c>
      <c r="F255" s="69">
        <f t="shared" si="34"/>
        <v>4708.1</v>
      </c>
      <c r="G255" s="40">
        <f t="shared" si="35"/>
        <v>375</v>
      </c>
      <c r="H255" s="77">
        <f t="shared" si="36"/>
        <v>5083.1</v>
      </c>
      <c r="I255" s="41">
        <f t="shared" si="37"/>
        <v>1718.1</v>
      </c>
      <c r="J255" s="42">
        <f t="shared" si="38"/>
        <v>101.7</v>
      </c>
      <c r="K255" s="62">
        <v>22</v>
      </c>
      <c r="L255" s="43">
        <f t="shared" si="32"/>
        <v>6924.900000000001</v>
      </c>
      <c r="N255" s="79"/>
    </row>
    <row r="256" spans="1:14" ht="12.75">
      <c r="A256" s="35">
        <v>249</v>
      </c>
      <c r="B256" s="36">
        <f t="shared" si="31"/>
        <v>103.89</v>
      </c>
      <c r="C256" s="37">
        <f t="shared" si="33"/>
        <v>662</v>
      </c>
      <c r="D256" s="38">
        <v>40760</v>
      </c>
      <c r="E256" s="39">
        <v>20686</v>
      </c>
      <c r="F256" s="69">
        <f t="shared" si="34"/>
        <v>4708.1</v>
      </c>
      <c r="G256" s="40">
        <f t="shared" si="35"/>
        <v>375</v>
      </c>
      <c r="H256" s="77">
        <f t="shared" si="36"/>
        <v>5083.1</v>
      </c>
      <c r="I256" s="41">
        <f t="shared" si="37"/>
        <v>1718.1</v>
      </c>
      <c r="J256" s="42">
        <f t="shared" si="38"/>
        <v>101.7</v>
      </c>
      <c r="K256" s="62">
        <v>22</v>
      </c>
      <c r="L256" s="43">
        <f t="shared" si="32"/>
        <v>6924.900000000001</v>
      </c>
      <c r="N256" s="79"/>
    </row>
    <row r="257" spans="1:14" ht="12.75">
      <c r="A257" s="35">
        <v>250</v>
      </c>
      <c r="B257" s="36">
        <f t="shared" si="31"/>
        <v>103.89</v>
      </c>
      <c r="C257" s="37">
        <f t="shared" si="33"/>
        <v>662</v>
      </c>
      <c r="D257" s="38">
        <v>40760</v>
      </c>
      <c r="E257" s="39">
        <v>20686</v>
      </c>
      <c r="F257" s="69">
        <f t="shared" si="34"/>
        <v>4708.1</v>
      </c>
      <c r="G257" s="40">
        <f t="shared" si="35"/>
        <v>375</v>
      </c>
      <c r="H257" s="77">
        <f t="shared" si="36"/>
        <v>5083.1</v>
      </c>
      <c r="I257" s="41">
        <f t="shared" si="37"/>
        <v>1718.1</v>
      </c>
      <c r="J257" s="42">
        <f t="shared" si="38"/>
        <v>101.7</v>
      </c>
      <c r="K257" s="62">
        <v>22</v>
      </c>
      <c r="L257" s="43">
        <f t="shared" si="32"/>
        <v>6924.900000000001</v>
      </c>
      <c r="N257" s="79"/>
    </row>
    <row r="258" spans="1:14" ht="12.75">
      <c r="A258" s="35">
        <v>251</v>
      </c>
      <c r="B258" s="36">
        <f t="shared" si="31"/>
        <v>103.89</v>
      </c>
      <c r="C258" s="37">
        <f t="shared" si="33"/>
        <v>662</v>
      </c>
      <c r="D258" s="38">
        <v>40760</v>
      </c>
      <c r="E258" s="39">
        <v>20686</v>
      </c>
      <c r="F258" s="69">
        <f t="shared" si="34"/>
        <v>4708.1</v>
      </c>
      <c r="G258" s="40">
        <f t="shared" si="35"/>
        <v>375</v>
      </c>
      <c r="H258" s="77">
        <f t="shared" si="36"/>
        <v>5083.1</v>
      </c>
      <c r="I258" s="41">
        <f t="shared" si="37"/>
        <v>1718.1</v>
      </c>
      <c r="J258" s="42">
        <f t="shared" si="38"/>
        <v>101.7</v>
      </c>
      <c r="K258" s="62">
        <v>22</v>
      </c>
      <c r="L258" s="43">
        <f t="shared" si="32"/>
        <v>6924.900000000001</v>
      </c>
      <c r="N258" s="79"/>
    </row>
    <row r="259" spans="1:14" ht="12.75">
      <c r="A259" s="35">
        <v>252</v>
      </c>
      <c r="B259" s="36">
        <f t="shared" si="31"/>
        <v>103.89</v>
      </c>
      <c r="C259" s="37">
        <f t="shared" si="33"/>
        <v>662</v>
      </c>
      <c r="D259" s="38">
        <v>40760</v>
      </c>
      <c r="E259" s="39">
        <v>20686</v>
      </c>
      <c r="F259" s="69">
        <f t="shared" si="34"/>
        <v>4708.1</v>
      </c>
      <c r="G259" s="40">
        <f t="shared" si="35"/>
        <v>375</v>
      </c>
      <c r="H259" s="77">
        <f t="shared" si="36"/>
        <v>5083.1</v>
      </c>
      <c r="I259" s="41">
        <f t="shared" si="37"/>
        <v>1718.1</v>
      </c>
      <c r="J259" s="42">
        <f t="shared" si="38"/>
        <v>101.7</v>
      </c>
      <c r="K259" s="62">
        <v>22</v>
      </c>
      <c r="L259" s="43">
        <f t="shared" si="32"/>
        <v>6924.900000000001</v>
      </c>
      <c r="N259" s="79"/>
    </row>
    <row r="260" spans="1:14" ht="12.75">
      <c r="A260" s="35">
        <v>253</v>
      </c>
      <c r="B260" s="36">
        <f t="shared" si="31"/>
        <v>103.89</v>
      </c>
      <c r="C260" s="37">
        <f t="shared" si="33"/>
        <v>662</v>
      </c>
      <c r="D260" s="38">
        <v>40760</v>
      </c>
      <c r="E260" s="39">
        <v>20686</v>
      </c>
      <c r="F260" s="69">
        <f t="shared" si="34"/>
        <v>4708.1</v>
      </c>
      <c r="G260" s="40">
        <f t="shared" si="35"/>
        <v>375</v>
      </c>
      <c r="H260" s="77">
        <f t="shared" si="36"/>
        <v>5083.1</v>
      </c>
      <c r="I260" s="41">
        <f t="shared" si="37"/>
        <v>1718.1</v>
      </c>
      <c r="J260" s="42">
        <f t="shared" si="38"/>
        <v>101.7</v>
      </c>
      <c r="K260" s="62">
        <v>22</v>
      </c>
      <c r="L260" s="43">
        <f t="shared" si="32"/>
        <v>6924.900000000001</v>
      </c>
      <c r="N260" s="79"/>
    </row>
    <row r="261" spans="1:14" ht="12.75">
      <c r="A261" s="35">
        <v>254</v>
      </c>
      <c r="B261" s="36">
        <f t="shared" si="31"/>
        <v>103.89</v>
      </c>
      <c r="C261" s="37">
        <f t="shared" si="33"/>
        <v>662</v>
      </c>
      <c r="D261" s="38">
        <v>40760</v>
      </c>
      <c r="E261" s="39">
        <v>20686</v>
      </c>
      <c r="F261" s="69">
        <f t="shared" si="34"/>
        <v>4708.1</v>
      </c>
      <c r="G261" s="40">
        <f t="shared" si="35"/>
        <v>375</v>
      </c>
      <c r="H261" s="77">
        <f t="shared" si="36"/>
        <v>5083.1</v>
      </c>
      <c r="I261" s="41">
        <f t="shared" si="37"/>
        <v>1718.1</v>
      </c>
      <c r="J261" s="42">
        <f t="shared" si="38"/>
        <v>101.7</v>
      </c>
      <c r="K261" s="62">
        <v>22</v>
      </c>
      <c r="L261" s="43">
        <f t="shared" si="32"/>
        <v>6924.900000000001</v>
      </c>
      <c r="N261" s="79"/>
    </row>
    <row r="262" spans="1:14" ht="12.75">
      <c r="A262" s="35">
        <v>255</v>
      </c>
      <c r="B262" s="36">
        <f t="shared" si="31"/>
        <v>103.89</v>
      </c>
      <c r="C262" s="37">
        <f t="shared" si="33"/>
        <v>662</v>
      </c>
      <c r="D262" s="38">
        <v>40760</v>
      </c>
      <c r="E262" s="39">
        <v>20686</v>
      </c>
      <c r="F262" s="69">
        <f t="shared" si="34"/>
        <v>4708.1</v>
      </c>
      <c r="G262" s="40">
        <f t="shared" si="35"/>
        <v>375</v>
      </c>
      <c r="H262" s="77">
        <f t="shared" si="36"/>
        <v>5083.1</v>
      </c>
      <c r="I262" s="41">
        <f t="shared" si="37"/>
        <v>1718.1</v>
      </c>
      <c r="J262" s="42">
        <f t="shared" si="38"/>
        <v>101.7</v>
      </c>
      <c r="K262" s="62">
        <v>22</v>
      </c>
      <c r="L262" s="43">
        <f t="shared" si="32"/>
        <v>6924.900000000001</v>
      </c>
      <c r="N262" s="79"/>
    </row>
    <row r="263" spans="1:14" ht="12.75">
      <c r="A263" s="35">
        <v>256</v>
      </c>
      <c r="B263" s="36">
        <f t="shared" si="31"/>
        <v>103.89</v>
      </c>
      <c r="C263" s="37">
        <f t="shared" si="33"/>
        <v>662</v>
      </c>
      <c r="D263" s="38">
        <v>40760</v>
      </c>
      <c r="E263" s="39">
        <v>20686</v>
      </c>
      <c r="F263" s="69">
        <f t="shared" si="34"/>
        <v>4708.1</v>
      </c>
      <c r="G263" s="40">
        <f t="shared" si="35"/>
        <v>375</v>
      </c>
      <c r="H263" s="77">
        <f t="shared" si="36"/>
        <v>5083.1</v>
      </c>
      <c r="I263" s="41">
        <f t="shared" si="37"/>
        <v>1718.1</v>
      </c>
      <c r="J263" s="42">
        <f t="shared" si="38"/>
        <v>101.7</v>
      </c>
      <c r="K263" s="62">
        <v>22</v>
      </c>
      <c r="L263" s="43">
        <f t="shared" si="32"/>
        <v>6924.900000000001</v>
      </c>
      <c r="N263" s="79"/>
    </row>
    <row r="264" spans="1:14" ht="12.75">
      <c r="A264" s="35">
        <v>257</v>
      </c>
      <c r="B264" s="36">
        <f t="shared" si="31"/>
        <v>103.89</v>
      </c>
      <c r="C264" s="37">
        <f t="shared" si="33"/>
        <v>662</v>
      </c>
      <c r="D264" s="38">
        <v>40760</v>
      </c>
      <c r="E264" s="39">
        <v>20686</v>
      </c>
      <c r="F264" s="69">
        <f t="shared" si="34"/>
        <v>4708.1</v>
      </c>
      <c r="G264" s="40">
        <f t="shared" si="35"/>
        <v>375</v>
      </c>
      <c r="H264" s="77">
        <f t="shared" si="36"/>
        <v>5083.1</v>
      </c>
      <c r="I264" s="41">
        <f t="shared" si="37"/>
        <v>1718.1</v>
      </c>
      <c r="J264" s="42">
        <f t="shared" si="38"/>
        <v>101.7</v>
      </c>
      <c r="K264" s="62">
        <v>22</v>
      </c>
      <c r="L264" s="43">
        <f t="shared" si="32"/>
        <v>6924.900000000001</v>
      </c>
      <c r="N264" s="79"/>
    </row>
    <row r="265" spans="1:14" ht="12.75">
      <c r="A265" s="35">
        <v>258</v>
      </c>
      <c r="B265" s="36">
        <f aca="true" t="shared" si="39" ref="B265:B276">ROUND(IF(A265&lt;B$295,(IF(A265&lt;21,B$300+B$301*A265,B$288+B$289*A265+B$290*A265^2+B$291*A265^3+B$292*A265^4+B$293*A265^5)),(B$297)),2)</f>
        <v>103.89</v>
      </c>
      <c r="C265" s="37">
        <f t="shared" si="33"/>
        <v>662</v>
      </c>
      <c r="D265" s="38">
        <v>40760</v>
      </c>
      <c r="E265" s="39">
        <v>20686</v>
      </c>
      <c r="F265" s="69">
        <f t="shared" si="34"/>
        <v>4708.1</v>
      </c>
      <c r="G265" s="40">
        <f t="shared" si="35"/>
        <v>375</v>
      </c>
      <c r="H265" s="77">
        <f t="shared" si="36"/>
        <v>5083.1</v>
      </c>
      <c r="I265" s="41">
        <f t="shared" si="37"/>
        <v>1718.1</v>
      </c>
      <c r="J265" s="42">
        <f t="shared" si="38"/>
        <v>101.7</v>
      </c>
      <c r="K265" s="62">
        <v>22</v>
      </c>
      <c r="L265" s="43">
        <f t="shared" si="32"/>
        <v>6924.900000000001</v>
      </c>
      <c r="N265" s="79"/>
    </row>
    <row r="266" spans="1:14" ht="12.75">
      <c r="A266" s="35">
        <v>259</v>
      </c>
      <c r="B266" s="36">
        <f t="shared" si="39"/>
        <v>103.89</v>
      </c>
      <c r="C266" s="37">
        <f t="shared" si="33"/>
        <v>662</v>
      </c>
      <c r="D266" s="38">
        <v>40760</v>
      </c>
      <c r="E266" s="39">
        <v>20686</v>
      </c>
      <c r="F266" s="69">
        <f t="shared" si="34"/>
        <v>4708.1</v>
      </c>
      <c r="G266" s="40">
        <f t="shared" si="35"/>
        <v>375</v>
      </c>
      <c r="H266" s="77">
        <f t="shared" si="36"/>
        <v>5083.1</v>
      </c>
      <c r="I266" s="41">
        <f t="shared" si="37"/>
        <v>1718.1</v>
      </c>
      <c r="J266" s="42">
        <f t="shared" si="38"/>
        <v>101.7</v>
      </c>
      <c r="K266" s="62">
        <v>22</v>
      </c>
      <c r="L266" s="43">
        <f t="shared" si="32"/>
        <v>6924.900000000001</v>
      </c>
      <c r="N266" s="79"/>
    </row>
    <row r="267" spans="1:14" ht="12.75">
      <c r="A267" s="35">
        <v>260</v>
      </c>
      <c r="B267" s="36">
        <f t="shared" si="39"/>
        <v>103.89</v>
      </c>
      <c r="C267" s="37">
        <f t="shared" si="33"/>
        <v>662</v>
      </c>
      <c r="D267" s="38">
        <v>40760</v>
      </c>
      <c r="E267" s="39">
        <v>20686</v>
      </c>
      <c r="F267" s="69">
        <f t="shared" si="34"/>
        <v>4708.1</v>
      </c>
      <c r="G267" s="40">
        <f t="shared" si="35"/>
        <v>375</v>
      </c>
      <c r="H267" s="77">
        <f t="shared" si="36"/>
        <v>5083.1</v>
      </c>
      <c r="I267" s="41">
        <f t="shared" si="37"/>
        <v>1718.1</v>
      </c>
      <c r="J267" s="42">
        <f t="shared" si="38"/>
        <v>101.7</v>
      </c>
      <c r="K267" s="62">
        <v>22</v>
      </c>
      <c r="L267" s="43">
        <f t="shared" si="32"/>
        <v>6924.900000000001</v>
      </c>
      <c r="N267" s="79"/>
    </row>
    <row r="268" spans="1:14" ht="12.75">
      <c r="A268" s="35">
        <v>261</v>
      </c>
      <c r="B268" s="36">
        <f t="shared" si="39"/>
        <v>103.89</v>
      </c>
      <c r="C268" s="37">
        <f t="shared" si="33"/>
        <v>662</v>
      </c>
      <c r="D268" s="38">
        <v>40760</v>
      </c>
      <c r="E268" s="39">
        <v>20686</v>
      </c>
      <c r="F268" s="69">
        <f t="shared" si="34"/>
        <v>4708.1</v>
      </c>
      <c r="G268" s="40">
        <f t="shared" si="35"/>
        <v>375</v>
      </c>
      <c r="H268" s="77">
        <f t="shared" si="36"/>
        <v>5083.1</v>
      </c>
      <c r="I268" s="41">
        <f t="shared" si="37"/>
        <v>1718.1</v>
      </c>
      <c r="J268" s="42">
        <f t="shared" si="38"/>
        <v>101.7</v>
      </c>
      <c r="K268" s="62">
        <v>22</v>
      </c>
      <c r="L268" s="43">
        <f t="shared" si="32"/>
        <v>6924.900000000001</v>
      </c>
      <c r="N268" s="79"/>
    </row>
    <row r="269" spans="1:14" ht="12.75">
      <c r="A269" s="35">
        <v>262</v>
      </c>
      <c r="B269" s="36">
        <f t="shared" si="39"/>
        <v>103.89</v>
      </c>
      <c r="C269" s="37">
        <f t="shared" si="33"/>
        <v>662</v>
      </c>
      <c r="D269" s="38">
        <v>40760</v>
      </c>
      <c r="E269" s="39">
        <v>20686</v>
      </c>
      <c r="F269" s="69">
        <f t="shared" si="34"/>
        <v>4708.1</v>
      </c>
      <c r="G269" s="40">
        <f t="shared" si="35"/>
        <v>375</v>
      </c>
      <c r="H269" s="77">
        <f t="shared" si="36"/>
        <v>5083.1</v>
      </c>
      <c r="I269" s="41">
        <f t="shared" si="37"/>
        <v>1718.1</v>
      </c>
      <c r="J269" s="42">
        <f t="shared" si="38"/>
        <v>101.7</v>
      </c>
      <c r="K269" s="62">
        <v>22</v>
      </c>
      <c r="L269" s="43">
        <f t="shared" si="32"/>
        <v>6924.900000000001</v>
      </c>
      <c r="N269" s="79"/>
    </row>
    <row r="270" spans="1:14" ht="12.75">
      <c r="A270" s="35">
        <v>263</v>
      </c>
      <c r="B270" s="36">
        <f t="shared" si="39"/>
        <v>103.89</v>
      </c>
      <c r="C270" s="37">
        <f t="shared" si="33"/>
        <v>662</v>
      </c>
      <c r="D270" s="38">
        <v>40760</v>
      </c>
      <c r="E270" s="39">
        <v>20686</v>
      </c>
      <c r="F270" s="69">
        <f t="shared" si="34"/>
        <v>4708.1</v>
      </c>
      <c r="G270" s="40">
        <f t="shared" si="35"/>
        <v>375</v>
      </c>
      <c r="H270" s="77">
        <f t="shared" si="36"/>
        <v>5083.1</v>
      </c>
      <c r="I270" s="41">
        <f t="shared" si="37"/>
        <v>1718.1</v>
      </c>
      <c r="J270" s="42">
        <f t="shared" si="38"/>
        <v>101.7</v>
      </c>
      <c r="K270" s="62">
        <v>22</v>
      </c>
      <c r="L270" s="43">
        <f t="shared" si="32"/>
        <v>6924.900000000001</v>
      </c>
      <c r="N270" s="79"/>
    </row>
    <row r="271" spans="1:14" ht="12.75">
      <c r="A271" s="35">
        <v>264</v>
      </c>
      <c r="B271" s="36">
        <f t="shared" si="39"/>
        <v>103.89</v>
      </c>
      <c r="C271" s="37">
        <f t="shared" si="33"/>
        <v>662</v>
      </c>
      <c r="D271" s="38">
        <v>40760</v>
      </c>
      <c r="E271" s="39">
        <v>20686</v>
      </c>
      <c r="F271" s="69">
        <f t="shared" si="34"/>
        <v>4708.1</v>
      </c>
      <c r="G271" s="40">
        <f t="shared" si="35"/>
        <v>375</v>
      </c>
      <c r="H271" s="77">
        <f t="shared" si="36"/>
        <v>5083.1</v>
      </c>
      <c r="I271" s="41">
        <f t="shared" si="37"/>
        <v>1718.1</v>
      </c>
      <c r="J271" s="42">
        <f t="shared" si="38"/>
        <v>101.7</v>
      </c>
      <c r="K271" s="62">
        <v>22</v>
      </c>
      <c r="L271" s="43">
        <f t="shared" si="32"/>
        <v>6924.900000000001</v>
      </c>
      <c r="N271" s="79"/>
    </row>
    <row r="272" spans="1:14" ht="12.75">
      <c r="A272" s="35">
        <v>265</v>
      </c>
      <c r="B272" s="36">
        <f t="shared" si="39"/>
        <v>103.89</v>
      </c>
      <c r="C272" s="37">
        <f t="shared" si="33"/>
        <v>662</v>
      </c>
      <c r="D272" s="38">
        <v>40760</v>
      </c>
      <c r="E272" s="39">
        <v>20686</v>
      </c>
      <c r="F272" s="69">
        <f t="shared" si="34"/>
        <v>4708.1</v>
      </c>
      <c r="G272" s="40">
        <f t="shared" si="35"/>
        <v>375</v>
      </c>
      <c r="H272" s="77">
        <f t="shared" si="36"/>
        <v>5083.1</v>
      </c>
      <c r="I272" s="41">
        <f t="shared" si="37"/>
        <v>1718.1</v>
      </c>
      <c r="J272" s="42">
        <f t="shared" si="38"/>
        <v>101.7</v>
      </c>
      <c r="K272" s="62">
        <v>22</v>
      </c>
      <c r="L272" s="43">
        <f aca="true" t="shared" si="40" ref="L272:L277">SUM(H272:K272)</f>
        <v>6924.900000000001</v>
      </c>
      <c r="N272" s="79"/>
    </row>
    <row r="273" spans="1:14" ht="12.75">
      <c r="A273" s="35">
        <v>266</v>
      </c>
      <c r="B273" s="36">
        <f t="shared" si="39"/>
        <v>103.89</v>
      </c>
      <c r="C273" s="37">
        <f t="shared" si="33"/>
        <v>662</v>
      </c>
      <c r="D273" s="38">
        <v>40760</v>
      </c>
      <c r="E273" s="39">
        <v>20686</v>
      </c>
      <c r="F273" s="69">
        <f t="shared" si="34"/>
        <v>4708.1</v>
      </c>
      <c r="G273" s="40">
        <f t="shared" si="35"/>
        <v>375</v>
      </c>
      <c r="H273" s="77">
        <f t="shared" si="36"/>
        <v>5083.1</v>
      </c>
      <c r="I273" s="41">
        <f t="shared" si="37"/>
        <v>1718.1</v>
      </c>
      <c r="J273" s="42">
        <f t="shared" si="38"/>
        <v>101.7</v>
      </c>
      <c r="K273" s="62">
        <v>22</v>
      </c>
      <c r="L273" s="43">
        <f t="shared" si="40"/>
        <v>6924.900000000001</v>
      </c>
      <c r="N273" s="79"/>
    </row>
    <row r="274" spans="1:14" ht="12.75">
      <c r="A274" s="35">
        <v>267</v>
      </c>
      <c r="B274" s="36">
        <f t="shared" si="39"/>
        <v>103.89</v>
      </c>
      <c r="C274" s="37">
        <f t="shared" si="33"/>
        <v>662</v>
      </c>
      <c r="D274" s="38">
        <v>40760</v>
      </c>
      <c r="E274" s="39">
        <v>20686</v>
      </c>
      <c r="F274" s="69">
        <f aca="true" t="shared" si="41" ref="F274:G277">ROUND(12/B274*D274,1)</f>
        <v>4708.1</v>
      </c>
      <c r="G274" s="40">
        <f t="shared" si="41"/>
        <v>375</v>
      </c>
      <c r="H274" s="77">
        <f>F274+G274</f>
        <v>5083.1</v>
      </c>
      <c r="I274" s="41">
        <f>ROUND(H274*0.338,1)</f>
        <v>1718.1</v>
      </c>
      <c r="J274" s="42">
        <f>ROUND(H274*0.02,1)</f>
        <v>101.7</v>
      </c>
      <c r="K274" s="62">
        <v>22</v>
      </c>
      <c r="L274" s="43">
        <f t="shared" si="40"/>
        <v>6924.900000000001</v>
      </c>
      <c r="N274" s="79"/>
    </row>
    <row r="275" spans="1:14" ht="12.75">
      <c r="A275" s="35">
        <v>268</v>
      </c>
      <c r="B275" s="36">
        <f t="shared" si="39"/>
        <v>103.89</v>
      </c>
      <c r="C275" s="37">
        <f t="shared" si="33"/>
        <v>662</v>
      </c>
      <c r="D275" s="38">
        <v>40760</v>
      </c>
      <c r="E275" s="39">
        <v>20686</v>
      </c>
      <c r="F275" s="69">
        <f t="shared" si="41"/>
        <v>4708.1</v>
      </c>
      <c r="G275" s="40">
        <f t="shared" si="41"/>
        <v>375</v>
      </c>
      <c r="H275" s="77">
        <f>F275+G275</f>
        <v>5083.1</v>
      </c>
      <c r="I275" s="41">
        <f>ROUND(H275*0.338,1)</f>
        <v>1718.1</v>
      </c>
      <c r="J275" s="42">
        <f>ROUND(H275*0.02,1)</f>
        <v>101.7</v>
      </c>
      <c r="K275" s="62">
        <v>22</v>
      </c>
      <c r="L275" s="43">
        <f t="shared" si="40"/>
        <v>6924.900000000001</v>
      </c>
      <c r="N275" s="79"/>
    </row>
    <row r="276" spans="1:14" ht="12.75">
      <c r="A276" s="35">
        <v>269</v>
      </c>
      <c r="B276" s="36">
        <f t="shared" si="39"/>
        <v>103.89</v>
      </c>
      <c r="C276" s="37">
        <f t="shared" si="33"/>
        <v>662</v>
      </c>
      <c r="D276" s="38">
        <v>40760</v>
      </c>
      <c r="E276" s="39">
        <v>20686</v>
      </c>
      <c r="F276" s="69">
        <f t="shared" si="41"/>
        <v>4708.1</v>
      </c>
      <c r="G276" s="40">
        <f t="shared" si="41"/>
        <v>375</v>
      </c>
      <c r="H276" s="77">
        <f>F276+G276</f>
        <v>5083.1</v>
      </c>
      <c r="I276" s="41">
        <f>ROUND(H276*0.338,1)</f>
        <v>1718.1</v>
      </c>
      <c r="J276" s="42">
        <f>ROUND(H276*0.02,1)</f>
        <v>101.7</v>
      </c>
      <c r="K276" s="62">
        <v>22</v>
      </c>
      <c r="L276" s="43">
        <f t="shared" si="40"/>
        <v>6924.900000000001</v>
      </c>
      <c r="N276" s="79"/>
    </row>
    <row r="277" spans="1:14" ht="13.5" thickBot="1">
      <c r="A277" s="44">
        <v>270</v>
      </c>
      <c r="B277" s="45">
        <f>ROUND(IF(A277&lt;B$295,(IF(A277&lt;20,B$300+B$301*A277,B$288+B$289*A277+B$290*A277^2+B$291*A277^3+B$292*A277^4+B$293*A277^5)),(B$297)),2)</f>
        <v>103.89</v>
      </c>
      <c r="C277" s="46">
        <f t="shared" si="33"/>
        <v>662</v>
      </c>
      <c r="D277" s="47">
        <v>40760</v>
      </c>
      <c r="E277" s="48">
        <v>20686</v>
      </c>
      <c r="F277" s="70">
        <f t="shared" si="41"/>
        <v>4708.1</v>
      </c>
      <c r="G277" s="49">
        <f t="shared" si="41"/>
        <v>375</v>
      </c>
      <c r="H277" s="78">
        <f>F277+G277</f>
        <v>5083.1</v>
      </c>
      <c r="I277" s="50">
        <f>ROUND(H277*0.338,1)</f>
        <v>1718.1</v>
      </c>
      <c r="J277" s="51">
        <f>ROUND(H277*0.02,1)</f>
        <v>101.7</v>
      </c>
      <c r="K277" s="63">
        <v>22</v>
      </c>
      <c r="L277" s="52">
        <f t="shared" si="40"/>
        <v>6924.900000000001</v>
      </c>
      <c r="N277" s="79"/>
    </row>
    <row r="278" spans="2:3" ht="12.75">
      <c r="B278" s="3"/>
      <c r="C278" s="2"/>
    </row>
    <row r="279" spans="2:13" ht="12.75">
      <c r="B279" s="3"/>
      <c r="C279" s="2"/>
      <c r="H279" s="72"/>
      <c r="I279" s="3"/>
      <c r="J279" s="2"/>
      <c r="K279" s="2"/>
      <c r="L279" s="4"/>
      <c r="M279" s="2"/>
    </row>
    <row r="280" spans="1:13" s="54" customFormat="1" ht="12.75">
      <c r="A280" s="53"/>
      <c r="B280" s="3"/>
      <c r="C280" s="2"/>
      <c r="D280" s="2"/>
      <c r="E280" s="2"/>
      <c r="F280" s="4"/>
      <c r="G280" s="4"/>
      <c r="H280" s="72"/>
      <c r="I280" s="3"/>
      <c r="J280" s="2"/>
      <c r="K280" s="2"/>
      <c r="L280" s="4"/>
      <c r="M280" s="2"/>
    </row>
    <row r="281" spans="1:13" s="54" customFormat="1" ht="12.75">
      <c r="A281" s="53">
        <v>10</v>
      </c>
      <c r="B281" s="3">
        <v>20</v>
      </c>
      <c r="C281" s="92">
        <v>584.2</v>
      </c>
      <c r="D281" s="2"/>
      <c r="E281" s="2"/>
      <c r="F281" s="4"/>
      <c r="G281" s="4"/>
      <c r="H281" s="72"/>
      <c r="I281" s="3"/>
      <c r="J281" s="2"/>
      <c r="K281" s="2"/>
      <c r="L281" s="4"/>
      <c r="M281" s="2"/>
    </row>
    <row r="282" spans="2:13" ht="12.75">
      <c r="B282" s="3"/>
      <c r="C282" s="2"/>
      <c r="H282" s="72"/>
      <c r="I282" s="3"/>
      <c r="J282" s="2"/>
      <c r="K282" s="2"/>
      <c r="L282" s="4"/>
      <c r="M282" s="2"/>
    </row>
    <row r="283" spans="2:13" ht="12.75">
      <c r="B283" s="3"/>
      <c r="C283" s="2"/>
      <c r="H283" s="72"/>
      <c r="I283" s="3"/>
      <c r="J283" s="2"/>
      <c r="K283" s="2"/>
      <c r="L283" s="4"/>
      <c r="M283" s="2"/>
    </row>
    <row r="284" spans="2:13" ht="12.75">
      <c r="B284" s="3"/>
      <c r="C284" s="2"/>
      <c r="H284" s="72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2"/>
      <c r="I285" s="3"/>
      <c r="J285" s="2"/>
      <c r="K285" s="2"/>
      <c r="L285" s="4"/>
      <c r="M285" s="2"/>
    </row>
    <row r="286" spans="2:13" ht="12.75">
      <c r="B286" s="84" t="s">
        <v>34</v>
      </c>
      <c r="C286" s="2"/>
      <c r="H286" s="72"/>
      <c r="I286" s="3"/>
      <c r="J286" s="2"/>
      <c r="K286" s="2"/>
      <c r="L286" s="4"/>
      <c r="M286" s="2"/>
    </row>
    <row r="287" spans="3:13" ht="12.75">
      <c r="C287" s="2"/>
      <c r="H287" s="72"/>
      <c r="I287" s="3"/>
      <c r="J287" s="2"/>
      <c r="K287" s="2"/>
      <c r="L287" s="4"/>
      <c r="M287" s="2"/>
    </row>
    <row r="288" spans="1:13" ht="12.75">
      <c r="A288" s="96" t="s">
        <v>18</v>
      </c>
      <c r="B288" s="85">
        <v>10.286669459446898</v>
      </c>
      <c r="C288" s="91">
        <v>569.172</v>
      </c>
      <c r="H288" s="71"/>
      <c r="I288" s="64"/>
      <c r="J288" s="64"/>
      <c r="K288" s="2"/>
      <c r="L288" s="4"/>
      <c r="M288" s="2"/>
    </row>
    <row r="289" spans="1:13" ht="12.75">
      <c r="A289" s="96" t="s">
        <v>19</v>
      </c>
      <c r="B289" s="86">
        <v>1.700024</v>
      </c>
      <c r="C289" s="94">
        <v>1.635107</v>
      </c>
      <c r="H289" s="72"/>
      <c r="I289" s="3"/>
      <c r="J289" s="2"/>
      <c r="K289" s="2"/>
      <c r="L289" s="4"/>
      <c r="M289" s="2"/>
    </row>
    <row r="290" spans="1:13" ht="12.75">
      <c r="A290" s="96" t="s">
        <v>20</v>
      </c>
      <c r="B290" s="87">
        <v>-0.009500548</v>
      </c>
      <c r="C290" s="95">
        <v>-0.01377039</v>
      </c>
      <c r="H290" s="72"/>
      <c r="I290" s="3"/>
      <c r="J290" s="2"/>
      <c r="K290" s="2"/>
      <c r="L290" s="4"/>
      <c r="M290" s="2"/>
    </row>
    <row r="291" spans="1:13" ht="12.75">
      <c r="A291" s="96" t="s">
        <v>21</v>
      </c>
      <c r="B291" s="87">
        <v>1.50907E-05</v>
      </c>
      <c r="C291" s="95">
        <v>5.517269E-05</v>
      </c>
      <c r="H291" s="72"/>
      <c r="I291" s="3"/>
      <c r="J291" s="2"/>
      <c r="K291" s="2"/>
      <c r="L291" s="4"/>
      <c r="M291" s="2"/>
    </row>
    <row r="292" spans="1:13" ht="12.75">
      <c r="A292" s="96" t="s">
        <v>22</v>
      </c>
      <c r="B292" s="87"/>
      <c r="C292" s="95">
        <v>-8.123475E-08</v>
      </c>
      <c r="H292" s="72"/>
      <c r="I292" s="3"/>
      <c r="J292" s="2"/>
      <c r="K292" s="2"/>
      <c r="L292" s="4"/>
      <c r="M292" s="2"/>
    </row>
    <row r="293" spans="1:13" ht="12.75">
      <c r="A293" s="96" t="s">
        <v>23</v>
      </c>
      <c r="B293" s="4"/>
      <c r="C293" s="90"/>
      <c r="H293" s="72"/>
      <c r="I293" s="3"/>
      <c r="J293" s="2"/>
      <c r="K293" s="2"/>
      <c r="L293" s="4"/>
      <c r="M293" s="2"/>
    </row>
    <row r="294" spans="1:13" ht="12.75">
      <c r="A294" s="97"/>
      <c r="C294" s="89"/>
      <c r="F294" s="3"/>
      <c r="H294" s="72"/>
      <c r="I294" s="3"/>
      <c r="J294" s="2"/>
      <c r="K294" s="2"/>
      <c r="L294" s="4"/>
      <c r="M294" s="2"/>
    </row>
    <row r="295" spans="1:13" ht="12.75">
      <c r="A295" s="98" t="s">
        <v>24</v>
      </c>
      <c r="B295" s="98">
        <v>130</v>
      </c>
      <c r="C295" s="100">
        <v>249</v>
      </c>
      <c r="F295" s="3"/>
      <c r="H295" s="72"/>
      <c r="I295" s="3"/>
      <c r="J295" s="2"/>
      <c r="K295" s="2"/>
      <c r="L295" s="4"/>
      <c r="M295" s="2"/>
    </row>
    <row r="296" spans="1:13" ht="12.75">
      <c r="A296" s="97"/>
      <c r="E296" s="4"/>
      <c r="H296" s="72"/>
      <c r="I296" s="3"/>
      <c r="J296" s="2"/>
      <c r="K296" s="2"/>
      <c r="L296" s="4"/>
      <c r="M296" s="2"/>
    </row>
    <row r="297" spans="1:13" ht="12.75">
      <c r="A297" s="96" t="s">
        <v>31</v>
      </c>
      <c r="B297" s="3">
        <v>103.89</v>
      </c>
      <c r="C297" s="92">
        <v>662</v>
      </c>
      <c r="H297" s="72"/>
      <c r="I297" s="3"/>
      <c r="J297" s="2"/>
      <c r="K297" s="2"/>
      <c r="L297" s="4"/>
      <c r="M297" s="2"/>
    </row>
    <row r="298" spans="1:13" ht="12.75">
      <c r="A298" s="97"/>
      <c r="B298" s="3"/>
      <c r="C298" s="2"/>
      <c r="H298" s="72"/>
      <c r="I298" s="3"/>
      <c r="J298" s="2"/>
      <c r="K298" s="2"/>
      <c r="L298" s="4"/>
      <c r="M298" s="2"/>
    </row>
    <row r="299" spans="1:13" ht="12.75">
      <c r="A299" s="99" t="s">
        <v>32</v>
      </c>
      <c r="B299" s="3"/>
      <c r="C299" s="2"/>
      <c r="H299" s="72"/>
      <c r="I299" s="3"/>
      <c r="J299" s="2"/>
      <c r="K299" s="2"/>
      <c r="L299" s="4"/>
      <c r="M299" s="2"/>
    </row>
    <row r="300" spans="1:3" ht="12.75">
      <c r="A300" s="96" t="s">
        <v>19</v>
      </c>
      <c r="B300" s="85">
        <v>0</v>
      </c>
      <c r="C300" s="2"/>
    </row>
    <row r="301" spans="1:3" ht="12.75">
      <c r="A301" s="96" t="s">
        <v>19</v>
      </c>
      <c r="B301" s="93">
        <v>2</v>
      </c>
      <c r="C301" s="2"/>
    </row>
    <row r="302" spans="1:3" ht="12.75">
      <c r="A302" s="96" t="s">
        <v>20</v>
      </c>
      <c r="B302" s="93">
        <v>0</v>
      </c>
      <c r="C302" s="2"/>
    </row>
    <row r="303" spans="1:3" ht="12.75">
      <c r="A303" s="96"/>
      <c r="B303" s="3"/>
      <c r="C303" s="2"/>
    </row>
    <row r="304" ht="12.75">
      <c r="A304" s="96"/>
    </row>
    <row r="305" ht="12.75">
      <c r="A305" s="96"/>
    </row>
    <row r="307" spans="4:5" ht="12.75">
      <c r="D307" s="55"/>
      <c r="E307" s="55"/>
    </row>
    <row r="308" spans="4:5" ht="12.75">
      <c r="D308" s="55"/>
      <c r="E308" s="55"/>
    </row>
    <row r="309" spans="4:5" ht="12.75">
      <c r="D309" s="55"/>
      <c r="E309" s="55"/>
    </row>
    <row r="310" spans="4:5" ht="12.75">
      <c r="D310" s="55"/>
      <c r="E310" s="5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2022-04-23T05:57:02Z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